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1"/>
  <c r="E64"/>
  <c r="E44"/>
  <c r="F81"/>
  <c r="E81"/>
  <c r="F44" l="1"/>
  <c r="F78"/>
  <c r="F75"/>
  <c r="F73"/>
  <c r="F71"/>
  <c r="F67"/>
  <c r="F60"/>
  <c r="F55"/>
  <c r="F48"/>
  <c r="F38"/>
  <c r="F32"/>
  <c r="F26"/>
  <c r="F21"/>
  <c r="F14"/>
  <c r="F6"/>
  <c r="E78"/>
  <c r="E75"/>
  <c r="E73"/>
  <c r="E71"/>
  <c r="E67"/>
  <c r="E60"/>
  <c r="E55"/>
  <c r="E48"/>
  <c r="E38"/>
  <c r="E32"/>
  <c r="E26"/>
  <c r="E21"/>
  <c r="E14"/>
  <c r="E6"/>
  <c r="E52" l="1"/>
  <c r="E84" s="1"/>
  <c r="E19"/>
  <c r="E5"/>
  <c r="F5"/>
  <c r="F52"/>
  <c r="F19"/>
  <c r="F84" l="1"/>
</calcChain>
</file>

<file path=xl/sharedStrings.xml><?xml version="1.0" encoding="utf-8"?>
<sst xmlns="http://schemas.openxmlformats.org/spreadsheetml/2006/main" count="149" uniqueCount="107">
  <si>
    <t>Наименование программы</t>
  </si>
  <si>
    <t>Рз Пр</t>
  </si>
  <si>
    <t>ЦСР</t>
  </si>
  <si>
    <t>Вр</t>
  </si>
  <si>
    <t>План</t>
  </si>
  <si>
    <t>1. Муниципальная Программа «Развитие и сохранение культуры поселения»</t>
  </si>
  <si>
    <t>11 0 00 00000</t>
  </si>
  <si>
    <t>1.1.Подпрограмма «Организация досуга и обеспечение жителей поселения услугами организации культуры»</t>
  </si>
  <si>
    <t>11 1 01 00000</t>
  </si>
  <si>
    <t>0801</t>
  </si>
  <si>
    <t>11 1 01 00590</t>
  </si>
  <si>
    <t>11 1 01 L4670</t>
  </si>
  <si>
    <t>11 1 01 S0590</t>
  </si>
  <si>
    <t>1.2.Подпрограмма «Организация библиотечного обслуживания населения»</t>
  </si>
  <si>
    <t>11 2 01 00000</t>
  </si>
  <si>
    <t>11 2 01 85190</t>
  </si>
  <si>
    <t>2. Муниципальная Программа «Муниципальное управление и гражданское общество»</t>
  </si>
  <si>
    <t>16 0 00 00000</t>
  </si>
  <si>
    <t>2.1. Подпрограмма «Функционирование высшего должностного лица местной администрации»</t>
  </si>
  <si>
    <t>0102</t>
  </si>
  <si>
    <t>16 1 01 92020</t>
  </si>
  <si>
    <t>2.2.Подпрограмма «Управление в сфере функций органов  местной администрации»</t>
  </si>
  <si>
    <t>16 2 00 00000</t>
  </si>
  <si>
    <t>0104</t>
  </si>
  <si>
    <t>16 2 01 92010</t>
  </si>
  <si>
    <t>2.3.Подпрограмма  «Обеспечение реализации Муниципальной Программы»</t>
  </si>
  <si>
    <t>16 3 00 00000</t>
  </si>
  <si>
    <t>0113</t>
  </si>
  <si>
    <t>16 3 01 00590</t>
  </si>
  <si>
    <t>16 3 02 90200</t>
  </si>
  <si>
    <t>2.4.Подпрограмма «Повышение устойчивости бюджета поселения»</t>
  </si>
  <si>
    <t>16 4 00 00000</t>
  </si>
  <si>
    <t>0111</t>
  </si>
  <si>
    <t>16 4 01 90570</t>
  </si>
  <si>
    <t>1301</t>
  </si>
  <si>
    <t>16 4 02 97880</t>
  </si>
  <si>
    <t>16 4 03 98500</t>
  </si>
  <si>
    <t>2.5.Подпрограмма   «Защита населения и территории поселения от чрезвычайных ситуаций и обеспечение первичных мер пожарной безопасности»</t>
  </si>
  <si>
    <t>16 5 00 00000</t>
  </si>
  <si>
    <t>0309</t>
  </si>
  <si>
    <t>16 5 0191430</t>
  </si>
  <si>
    <t>0310</t>
  </si>
  <si>
    <t>16 5 02 91440</t>
  </si>
  <si>
    <t>0314</t>
  </si>
  <si>
    <t>16 5 01 91430</t>
  </si>
  <si>
    <t>2.6.Подпрограмма  «Социальная поддержка граждан»</t>
  </si>
  <si>
    <t>1001</t>
  </si>
  <si>
    <t>16 6 01 90470</t>
  </si>
  <si>
    <t>2.7.Подпрограмма  «Обеспечение условий для развития на территории поселения физической культуры и массового спорта»</t>
  </si>
  <si>
    <t>1101</t>
  </si>
  <si>
    <t>16 7 01 90410</t>
  </si>
  <si>
    <t>2.8.Подпрограмма  «Финансовое обеспечение  муниципальных образований Воронежской области для исполнения переданных полномочий»</t>
  </si>
  <si>
    <t>16 8 00 00000</t>
  </si>
  <si>
    <t>0203</t>
  </si>
  <si>
    <t>16 8 01 51180</t>
  </si>
  <si>
    <t>2.9.Подпрограмма « Градостроительная деятельность поселения»</t>
  </si>
  <si>
    <t>0412</t>
  </si>
  <si>
    <t>16 9 01 90850</t>
  </si>
  <si>
    <t>3. Муниципальная Программа «Развитие территории поселения»</t>
  </si>
  <si>
    <t>19 0 00 00000</t>
  </si>
  <si>
    <t>3.1.Подпрограмма  «Ремонт и содержание муниципальных дорог»</t>
  </si>
  <si>
    <t>19 1 00 00000</t>
  </si>
  <si>
    <t>0409</t>
  </si>
  <si>
    <t>19 1 01 81290</t>
  </si>
  <si>
    <t>19 1 01 L3720 (21г)</t>
  </si>
  <si>
    <t>3.2.Подпрограмма  «Развитие сети уличного освещения»</t>
  </si>
  <si>
    <t>19 2 00 00000</t>
  </si>
  <si>
    <t>0503</t>
  </si>
  <si>
    <t>19 2 01 90670</t>
  </si>
  <si>
    <t>19 2 01 S8670</t>
  </si>
  <si>
    <t>3.3.Подпрограмма «Благоустройство территории поселения»</t>
  </si>
  <si>
    <t>19 3 00 00000</t>
  </si>
  <si>
    <t>19 3 01 90800</t>
  </si>
  <si>
    <t xml:space="preserve">3.4.Подпрограмма «Содержание мест захоронения и ремонт военно-мемориальных объектов»  </t>
  </si>
  <si>
    <t>19 4 00 00000</t>
  </si>
  <si>
    <t>19 4 01  90600</t>
  </si>
  <si>
    <t>19 4 02  S0600</t>
  </si>
  <si>
    <t xml:space="preserve">3.5. Подпрограмма      «Повышение энергетической эффективности и сокращениеэнергитических издержек в учреждениях  поселения»  </t>
  </si>
  <si>
    <t>19 6 00 00000</t>
  </si>
  <si>
    <t>19 6 01 91220</t>
  </si>
  <si>
    <t>3.6.Подпрограмма "Благоустройство мест массового отдыха"</t>
  </si>
  <si>
    <t>19 8 00 00000</t>
  </si>
  <si>
    <t>19 8 01 90520</t>
  </si>
  <si>
    <t xml:space="preserve">3.7.Подпрограмма «Осуществление муниципального земельного контроля  в границах поселения» </t>
  </si>
  <si>
    <t>19 9 00 00000</t>
  </si>
  <si>
    <t>19 9 0188690</t>
  </si>
  <si>
    <t>4. Муниципальная Программа «Развитие и поддержка малого и среднего предпринимательства»</t>
  </si>
  <si>
    <t>04 1 01 90380</t>
  </si>
  <si>
    <t>5. Муниципальная программа «Использование  и охрана земель на территории  Тресоруковского  сельского поселения»</t>
  </si>
  <si>
    <t>05 0 00 00000</t>
  </si>
  <si>
    <t>5.1 Мероприятия по повышение эффективности использования и охраны земель на территории поселения</t>
  </si>
  <si>
    <t>05 1 01 90390</t>
  </si>
  <si>
    <t xml:space="preserve"> Непрограммные расходы органов местного самоуправления</t>
  </si>
  <si>
    <t>0107</t>
  </si>
  <si>
    <t>99 1 01 92070</t>
  </si>
  <si>
    <t>Исполнение</t>
  </si>
  <si>
    <t xml:space="preserve">В С Е Г О                                                                                                                                              </t>
  </si>
  <si>
    <t>Отчет по муниципальным программам Тресоруковского</t>
  </si>
  <si>
    <t>Глава администрации Тресоруковского сельского поселения                                                                               Н.А.Минько</t>
  </si>
  <si>
    <r>
      <t xml:space="preserve">                                                                сельского поселения за 1 квартал 2021 года                                                    </t>
    </r>
    <r>
      <rPr>
        <sz val="14"/>
        <color theme="1"/>
        <rFont val="Times New Roman"/>
        <family val="1"/>
        <charset val="204"/>
      </rPr>
      <t>(сумма тыс.рублей)</t>
    </r>
  </si>
  <si>
    <t>16 7 01 S8790</t>
  </si>
  <si>
    <t>6. Муниципальная программа «Развитие транспортной системы»</t>
  </si>
  <si>
    <t>24 0 00 00000</t>
  </si>
  <si>
    <t>24 2 01 81290</t>
  </si>
  <si>
    <t>24 2 01 S8850</t>
  </si>
  <si>
    <t xml:space="preserve">6.2.Подпрограмма  « Капитальный ремонт и ремонт автомобильных дорог общего пользования местного значения на территории Тресоруковского сельского поселения»»                                                    </t>
  </si>
  <si>
    <t>19 3 01 S8500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</si>
</sst>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0" borderId="2" xfId="0" applyFont="1" applyBorder="1" applyAlignment="1">
      <alignment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left" vertical="center" wrapText="1" indent="2"/>
    </xf>
    <xf numFmtId="0" fontId="2" fillId="0" borderId="2" xfId="0" applyFont="1" applyBorder="1" applyAlignment="1">
      <alignment wrapText="1"/>
    </xf>
    <xf numFmtId="49" fontId="2" fillId="2" borderId="2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right" wrapText="1"/>
    </xf>
    <xf numFmtId="0" fontId="2" fillId="2" borderId="2" xfId="0" applyFont="1" applyFill="1" applyBorder="1" applyAlignment="1"/>
    <xf numFmtId="0" fontId="4" fillId="2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right" wrapText="1"/>
    </xf>
    <xf numFmtId="0" fontId="4" fillId="3" borderId="2" xfId="0" applyFont="1" applyFill="1" applyBorder="1" applyAlignment="1"/>
    <xf numFmtId="0" fontId="5" fillId="2" borderId="2" xfId="0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right" wrapText="1"/>
    </xf>
    <xf numFmtId="0" fontId="6" fillId="2" borderId="2" xfId="0" applyFont="1" applyFill="1" applyBorder="1" applyAlignment="1">
      <alignment horizontal="center" wrapText="1"/>
    </xf>
    <xf numFmtId="0" fontId="6" fillId="3" borderId="4" xfId="0" applyFont="1" applyFill="1" applyBorder="1" applyAlignment="1"/>
    <xf numFmtId="0" fontId="4" fillId="3" borderId="4" xfId="0" applyFont="1" applyFill="1" applyBorder="1" applyAlignment="1"/>
    <xf numFmtId="0" fontId="4" fillId="2" borderId="4" xfId="0" applyFont="1" applyFill="1" applyBorder="1" applyAlignment="1">
      <alignment wrapText="1"/>
    </xf>
    <xf numFmtId="49" fontId="4" fillId="2" borderId="3" xfId="0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right" wrapText="1"/>
    </xf>
    <xf numFmtId="0" fontId="4" fillId="2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right" wrapText="1"/>
    </xf>
    <xf numFmtId="0" fontId="3" fillId="3" borderId="2" xfId="0" applyFont="1" applyFill="1" applyBorder="1" applyAlignment="1"/>
    <xf numFmtId="49" fontId="4" fillId="2" borderId="4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wrapText="1"/>
    </xf>
    <xf numFmtId="0" fontId="4" fillId="2" borderId="5" xfId="0" applyFont="1" applyFill="1" applyBorder="1" applyAlignment="1">
      <alignment horizontal="right" wrapText="1"/>
    </xf>
    <xf numFmtId="0" fontId="4" fillId="3" borderId="5" xfId="0" applyFont="1" applyFill="1" applyBorder="1" applyAlignment="1"/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/>
    <xf numFmtId="0" fontId="4" fillId="2" borderId="4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right" wrapText="1"/>
    </xf>
    <xf numFmtId="0" fontId="5" fillId="2" borderId="4" xfId="0" applyFont="1" applyFill="1" applyBorder="1" applyAlignment="1">
      <alignment wrapText="1"/>
    </xf>
    <xf numFmtId="0" fontId="9" fillId="2" borderId="2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right" vertical="center" wrapText="1"/>
    </xf>
    <xf numFmtId="3" fontId="2" fillId="2" borderId="6" xfId="0" applyNumberFormat="1" applyFont="1" applyFill="1" applyBorder="1" applyAlignment="1">
      <alignment horizontal="center" wrapText="1"/>
    </xf>
    <xf numFmtId="3" fontId="2" fillId="2" borderId="6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/>
    <xf numFmtId="0" fontId="8" fillId="2" borderId="2" xfId="0" applyFont="1" applyFill="1" applyBorder="1" applyAlignment="1">
      <alignment wrapText="1"/>
    </xf>
    <xf numFmtId="49" fontId="3" fillId="2" borderId="6" xfId="0" applyNumberFormat="1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0" fontId="8" fillId="0" borderId="2" xfId="0" applyFont="1" applyBorder="1" applyAlignment="1">
      <alignment vertical="center" wrapText="1"/>
    </xf>
    <xf numFmtId="49" fontId="8" fillId="2" borderId="6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/>
    </xf>
    <xf numFmtId="164" fontId="2" fillId="2" borderId="2" xfId="0" applyNumberFormat="1" applyFont="1" applyFill="1" applyBorder="1" applyAlignment="1"/>
    <xf numFmtId="0" fontId="12" fillId="0" borderId="0" xfId="0" applyFont="1"/>
    <xf numFmtId="0" fontId="4" fillId="2" borderId="2" xfId="0" applyFont="1" applyFill="1" applyBorder="1" applyAlignment="1"/>
    <xf numFmtId="0" fontId="4" fillId="2" borderId="2" xfId="0" applyFont="1" applyFill="1" applyBorder="1" applyAlignment="1">
      <alignment wrapText="1"/>
    </xf>
    <xf numFmtId="3" fontId="4" fillId="2" borderId="6" xfId="0" applyNumberFormat="1" applyFont="1" applyFill="1" applyBorder="1" applyAlignment="1">
      <alignment horizontal="right" wrapText="1"/>
    </xf>
    <xf numFmtId="0" fontId="14" fillId="0" borderId="2" xfId="0" applyFont="1" applyFill="1" applyBorder="1" applyAlignment="1">
      <alignment wrapText="1"/>
    </xf>
    <xf numFmtId="49" fontId="15" fillId="0" borderId="6" xfId="0" applyNumberFormat="1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center"/>
    </xf>
    <xf numFmtId="3" fontId="13" fillId="0" borderId="6" xfId="0" applyNumberFormat="1" applyFont="1" applyFill="1" applyBorder="1" applyAlignment="1">
      <alignment horizontal="right" wrapText="1"/>
    </xf>
    <xf numFmtId="0" fontId="10" fillId="2" borderId="2" xfId="0" applyFont="1" applyFill="1" applyBorder="1" applyAlignment="1">
      <alignment wrapText="1"/>
    </xf>
    <xf numFmtId="49" fontId="15" fillId="0" borderId="6" xfId="0" applyNumberFormat="1" applyFont="1" applyFill="1" applyBorder="1" applyAlignment="1">
      <alignment horizontal="right" wrapText="1"/>
    </xf>
    <xf numFmtId="3" fontId="10" fillId="0" borderId="6" xfId="0" applyNumberFormat="1" applyFont="1" applyFill="1" applyBorder="1" applyAlignment="1">
      <alignment horizontal="right" wrapText="1"/>
    </xf>
    <xf numFmtId="0" fontId="13" fillId="0" borderId="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8" fillId="2" borderId="2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4" fillId="2" borderId="3" xfId="0" applyFont="1" applyFill="1" applyBorder="1" applyAlignment="1"/>
    <xf numFmtId="0" fontId="3" fillId="2" borderId="4" xfId="0" applyFont="1" applyFill="1" applyBorder="1" applyAlignment="1"/>
    <xf numFmtId="0" fontId="3" fillId="2" borderId="5" xfId="0" applyFont="1" applyFill="1" applyBorder="1" applyAlignment="1"/>
    <xf numFmtId="0" fontId="4" fillId="2" borderId="4" xfId="0" applyFont="1" applyFill="1" applyBorder="1" applyAlignment="1"/>
    <xf numFmtId="0" fontId="4" fillId="2" borderId="5" xfId="0" applyFont="1" applyFill="1" applyBorder="1" applyAlignment="1"/>
    <xf numFmtId="0" fontId="4" fillId="2" borderId="2" xfId="0" applyFont="1" applyFill="1" applyBorder="1" applyAlignment="1"/>
    <xf numFmtId="0" fontId="4" fillId="2" borderId="4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49" fontId="4" fillId="2" borderId="4" xfId="0" applyNumberFormat="1" applyFont="1" applyFill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right" wrapText="1"/>
    </xf>
    <xf numFmtId="0" fontId="7" fillId="2" borderId="3" xfId="0" applyFont="1" applyFill="1" applyBorder="1" applyAlignment="1">
      <alignment horizontal="right" wrapText="1"/>
    </xf>
    <xf numFmtId="0" fontId="4" fillId="2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right" wrapText="1"/>
    </xf>
    <xf numFmtId="0" fontId="4" fillId="2" borderId="5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wrapText="1"/>
    </xf>
    <xf numFmtId="49" fontId="2" fillId="2" borderId="4" xfId="0" applyNumberFormat="1" applyFont="1" applyFill="1" applyBorder="1" applyAlignment="1">
      <alignment horizontal="right" vertical="center" wrapText="1"/>
    </xf>
    <xf numFmtId="49" fontId="2" fillId="2" borderId="3" xfId="0" applyNumberFormat="1" applyFont="1" applyFill="1" applyBorder="1" applyAlignment="1">
      <alignment horizontal="right" vertical="center" wrapText="1"/>
    </xf>
    <xf numFmtId="49" fontId="2" fillId="2" borderId="5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right" wrapText="1"/>
    </xf>
    <xf numFmtId="0" fontId="7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right" wrapText="1"/>
    </xf>
    <xf numFmtId="0" fontId="11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49" fontId="7" fillId="2" borderId="2" xfId="0" applyNumberFormat="1" applyFont="1" applyFill="1" applyBorder="1" applyAlignment="1">
      <alignment horizontal="right" wrapText="1"/>
    </xf>
    <xf numFmtId="0" fontId="7" fillId="3" borderId="2" xfId="0" applyFont="1" applyFill="1" applyBorder="1" applyAlignment="1"/>
    <xf numFmtId="49" fontId="7" fillId="2" borderId="2" xfId="0" applyNumberFormat="1" applyFont="1" applyFill="1" applyBorder="1" applyAlignment="1">
      <alignment horizontal="right" vertical="center" wrapText="1"/>
    </xf>
    <xf numFmtId="49" fontId="7" fillId="2" borderId="4" xfId="0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/>
    <xf numFmtId="49" fontId="16" fillId="0" borderId="6" xfId="0" applyNumberFormat="1" applyFont="1" applyFill="1" applyBorder="1" applyAlignment="1">
      <alignment horizontal="right" wrapText="1"/>
    </xf>
    <xf numFmtId="0" fontId="16" fillId="0" borderId="2" xfId="0" applyFont="1" applyFill="1" applyBorder="1" applyAlignment="1">
      <alignment horizontal="center"/>
    </xf>
    <xf numFmtId="3" fontId="16" fillId="0" borderId="6" xfId="0" applyNumberFormat="1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topLeftCell="A72" workbookViewId="0">
      <selection activeCell="B83" sqref="B83:E83"/>
    </sheetView>
  </sheetViews>
  <sheetFormatPr defaultRowHeight="15"/>
  <cols>
    <col min="1" max="1" width="108.5703125" bestFit="1" customWidth="1"/>
    <col min="2" max="2" width="6.42578125" bestFit="1" customWidth="1"/>
    <col min="3" max="3" width="19.7109375" bestFit="1" customWidth="1"/>
    <col min="4" max="4" width="5.140625" bestFit="1" customWidth="1"/>
    <col min="5" max="5" width="12.28515625" customWidth="1"/>
    <col min="6" max="6" width="15.28515625" customWidth="1"/>
  </cols>
  <sheetData>
    <row r="1" spans="1:6" ht="15.75">
      <c r="A1" s="1"/>
      <c r="B1" s="2"/>
      <c r="C1" s="2"/>
      <c r="D1" s="2"/>
      <c r="E1" s="2"/>
      <c r="F1" s="2"/>
    </row>
    <row r="2" spans="1:6" ht="18.75">
      <c r="A2" s="108" t="s">
        <v>97</v>
      </c>
      <c r="B2" s="108"/>
      <c r="C2" s="108"/>
      <c r="D2" s="108"/>
      <c r="E2" s="108"/>
      <c r="F2" s="57"/>
    </row>
    <row r="3" spans="1:6" ht="18.75">
      <c r="A3" s="109" t="s">
        <v>99</v>
      </c>
      <c r="B3" s="109"/>
      <c r="C3" s="109"/>
      <c r="D3" s="109"/>
      <c r="E3" s="109"/>
      <c r="F3" s="109"/>
    </row>
    <row r="4" spans="1:6" ht="31.5">
      <c r="A4" s="3" t="s">
        <v>0</v>
      </c>
      <c r="B4" s="4" t="s">
        <v>1</v>
      </c>
      <c r="C4" s="5" t="s">
        <v>2</v>
      </c>
      <c r="D4" s="6" t="s">
        <v>3</v>
      </c>
      <c r="E4" s="7" t="s">
        <v>4</v>
      </c>
      <c r="F4" s="7" t="s">
        <v>95</v>
      </c>
    </row>
    <row r="5" spans="1:6" ht="15.75">
      <c r="A5" s="8" t="s">
        <v>5</v>
      </c>
      <c r="B5" s="9"/>
      <c r="C5" s="10" t="s">
        <v>6</v>
      </c>
      <c r="D5" s="11"/>
      <c r="E5" s="12">
        <f>E6+E14</f>
        <v>7128.1</v>
      </c>
      <c r="F5" s="12">
        <f>F6+F14</f>
        <v>1156.7</v>
      </c>
    </row>
    <row r="6" spans="1:6">
      <c r="A6" s="103" t="s">
        <v>7</v>
      </c>
      <c r="B6" s="81"/>
      <c r="C6" s="89" t="s">
        <v>8</v>
      </c>
      <c r="D6" s="91"/>
      <c r="E6" s="76">
        <f>E8+E9+E10+E11+E12+E13</f>
        <v>5950.1</v>
      </c>
      <c r="F6" s="76">
        <f>F8+F9+F10+F11+F12+F13</f>
        <v>944.2</v>
      </c>
    </row>
    <row r="7" spans="1:6">
      <c r="A7" s="103"/>
      <c r="B7" s="88"/>
      <c r="C7" s="90"/>
      <c r="D7" s="92"/>
      <c r="E7" s="77"/>
      <c r="F7" s="77"/>
    </row>
    <row r="8" spans="1:6" ht="15.75">
      <c r="A8" s="13"/>
      <c r="B8" s="14" t="s">
        <v>9</v>
      </c>
      <c r="C8" s="15" t="s">
        <v>10</v>
      </c>
      <c r="D8" s="16">
        <v>100</v>
      </c>
      <c r="E8" s="17">
        <v>2380.1</v>
      </c>
      <c r="F8" s="17">
        <v>348.6</v>
      </c>
    </row>
    <row r="9" spans="1:6" ht="15.75">
      <c r="A9" s="18"/>
      <c r="B9" s="14" t="s">
        <v>9</v>
      </c>
      <c r="C9" s="15" t="s">
        <v>10</v>
      </c>
      <c r="D9" s="16">
        <v>200</v>
      </c>
      <c r="E9" s="17">
        <v>3485</v>
      </c>
      <c r="F9" s="17">
        <v>575.70000000000005</v>
      </c>
    </row>
    <row r="10" spans="1:6" ht="15.75" hidden="1">
      <c r="A10" s="19"/>
      <c r="B10" s="14" t="s">
        <v>9</v>
      </c>
      <c r="C10" s="20" t="s">
        <v>11</v>
      </c>
      <c r="D10" s="16">
        <v>200</v>
      </c>
      <c r="E10" s="21"/>
      <c r="F10" s="21"/>
    </row>
    <row r="11" spans="1:6" ht="15.75" hidden="1">
      <c r="A11" s="19"/>
      <c r="B11" s="14" t="s">
        <v>9</v>
      </c>
      <c r="C11" s="15" t="s">
        <v>11</v>
      </c>
      <c r="D11" s="16">
        <v>200</v>
      </c>
      <c r="E11" s="22"/>
      <c r="F11" s="22"/>
    </row>
    <row r="12" spans="1:6" ht="15.75" hidden="1">
      <c r="A12" s="19"/>
      <c r="B12" s="14" t="s">
        <v>9</v>
      </c>
      <c r="C12" s="15" t="s">
        <v>12</v>
      </c>
      <c r="D12" s="16">
        <v>500</v>
      </c>
      <c r="E12" s="22"/>
      <c r="F12" s="22"/>
    </row>
    <row r="13" spans="1:6" ht="15.75">
      <c r="A13" s="23"/>
      <c r="B13" s="14" t="s">
        <v>9</v>
      </c>
      <c r="C13" s="15" t="s">
        <v>10</v>
      </c>
      <c r="D13" s="16">
        <v>800</v>
      </c>
      <c r="E13" s="22">
        <v>85</v>
      </c>
      <c r="F13" s="22">
        <v>19.899999999999999</v>
      </c>
    </row>
    <row r="14" spans="1:6">
      <c r="A14" s="79" t="s">
        <v>13</v>
      </c>
      <c r="B14" s="81"/>
      <c r="C14" s="83" t="s">
        <v>14</v>
      </c>
      <c r="D14" s="85"/>
      <c r="E14" s="76">
        <f>E17+E18</f>
        <v>1178</v>
      </c>
      <c r="F14" s="76">
        <f>F17+F18</f>
        <v>212.5</v>
      </c>
    </row>
    <row r="15" spans="1:6">
      <c r="A15" s="80"/>
      <c r="B15" s="82"/>
      <c r="C15" s="84"/>
      <c r="D15" s="86"/>
      <c r="E15" s="73"/>
      <c r="F15" s="73"/>
    </row>
    <row r="16" spans="1:6" ht="15.75">
      <c r="A16" s="80"/>
      <c r="B16" s="24"/>
      <c r="C16" s="106"/>
      <c r="D16" s="107"/>
      <c r="E16" s="77"/>
      <c r="F16" s="77"/>
    </row>
    <row r="17" spans="1:6" ht="15.75">
      <c r="A17" s="13"/>
      <c r="B17" s="14" t="s">
        <v>9</v>
      </c>
      <c r="C17" s="25" t="s">
        <v>15</v>
      </c>
      <c r="D17" s="26">
        <v>100</v>
      </c>
      <c r="E17" s="17">
        <v>955.3</v>
      </c>
      <c r="F17" s="17">
        <v>209.5</v>
      </c>
    </row>
    <row r="18" spans="1:6" ht="15.75">
      <c r="A18" s="27"/>
      <c r="B18" s="28" t="s">
        <v>9</v>
      </c>
      <c r="C18" s="25" t="s">
        <v>15</v>
      </c>
      <c r="D18" s="26">
        <v>200</v>
      </c>
      <c r="E18" s="17">
        <v>222.7</v>
      </c>
      <c r="F18" s="17">
        <v>3</v>
      </c>
    </row>
    <row r="19" spans="1:6" ht="15.75">
      <c r="A19" s="29" t="s">
        <v>16</v>
      </c>
      <c r="B19" s="9"/>
      <c r="C19" s="10" t="s">
        <v>17</v>
      </c>
      <c r="D19" s="11"/>
      <c r="E19" s="12">
        <f>E20+E21+E26+E32+E38+E43+E44+E48+E51</f>
        <v>8558.2999999999993</v>
      </c>
      <c r="F19" s="12">
        <f>F20+F21+F26+F32+F38+F43+F44+F48+F51</f>
        <v>1873.4</v>
      </c>
    </row>
    <row r="20" spans="1:6" ht="15.75">
      <c r="A20" s="13" t="s">
        <v>18</v>
      </c>
      <c r="B20" s="30" t="s">
        <v>19</v>
      </c>
      <c r="C20" s="15" t="s">
        <v>20</v>
      </c>
      <c r="D20" s="16">
        <v>100</v>
      </c>
      <c r="E20" s="17">
        <v>888</v>
      </c>
      <c r="F20" s="17">
        <v>205.5</v>
      </c>
    </row>
    <row r="21" spans="1:6">
      <c r="A21" s="79" t="s">
        <v>21</v>
      </c>
      <c r="B21" s="81"/>
      <c r="C21" s="89" t="s">
        <v>22</v>
      </c>
      <c r="D21" s="91"/>
      <c r="E21" s="74">
        <f>E23+E24+E25</f>
        <v>1864.4</v>
      </c>
      <c r="F21" s="74">
        <f>F23+F24+F25</f>
        <v>310.7</v>
      </c>
    </row>
    <row r="22" spans="1:6">
      <c r="A22" s="87"/>
      <c r="B22" s="88"/>
      <c r="C22" s="90"/>
      <c r="D22" s="92"/>
      <c r="E22" s="75"/>
      <c r="F22" s="75"/>
    </row>
    <row r="23" spans="1:6" ht="15.75">
      <c r="A23" s="27"/>
      <c r="B23" s="28" t="s">
        <v>23</v>
      </c>
      <c r="C23" s="15" t="s">
        <v>24</v>
      </c>
      <c r="D23" s="16">
        <v>100</v>
      </c>
      <c r="E23" s="31">
        <v>1149</v>
      </c>
      <c r="F23" s="31">
        <v>213.5</v>
      </c>
    </row>
    <row r="24" spans="1:6" ht="15.75">
      <c r="A24" s="27"/>
      <c r="B24" s="28" t="s">
        <v>23</v>
      </c>
      <c r="C24" s="15" t="s">
        <v>24</v>
      </c>
      <c r="D24" s="16">
        <v>200</v>
      </c>
      <c r="E24" s="31">
        <v>715.4</v>
      </c>
      <c r="F24" s="31">
        <v>97.2</v>
      </c>
    </row>
    <row r="25" spans="1:6" ht="15.75">
      <c r="A25" s="27"/>
      <c r="B25" s="28" t="s">
        <v>23</v>
      </c>
      <c r="C25" s="15" t="s">
        <v>24</v>
      </c>
      <c r="D25" s="16">
        <v>800</v>
      </c>
      <c r="E25" s="31">
        <v>0</v>
      </c>
      <c r="F25" s="31">
        <v>0</v>
      </c>
    </row>
    <row r="26" spans="1:6">
      <c r="A26" s="103" t="s">
        <v>25</v>
      </c>
      <c r="B26" s="81"/>
      <c r="C26" s="89" t="s">
        <v>26</v>
      </c>
      <c r="D26" s="91"/>
      <c r="E26" s="74">
        <f>E28+E29+E30+E31</f>
        <v>4289.8999999999996</v>
      </c>
      <c r="F26" s="74">
        <f>F28+F29+F30+F31</f>
        <v>1093.6000000000001</v>
      </c>
    </row>
    <row r="27" spans="1:6">
      <c r="A27" s="103"/>
      <c r="B27" s="88"/>
      <c r="C27" s="90"/>
      <c r="D27" s="92"/>
      <c r="E27" s="75"/>
      <c r="F27" s="75"/>
    </row>
    <row r="28" spans="1:6" ht="15.75">
      <c r="A28" s="13"/>
      <c r="B28" s="14" t="s">
        <v>27</v>
      </c>
      <c r="C28" s="15" t="s">
        <v>28</v>
      </c>
      <c r="D28" s="16">
        <v>100</v>
      </c>
      <c r="E28" s="31">
        <v>3079.9</v>
      </c>
      <c r="F28" s="31">
        <v>888.5</v>
      </c>
    </row>
    <row r="29" spans="1:6" ht="15.75">
      <c r="A29" s="13"/>
      <c r="B29" s="14" t="s">
        <v>27</v>
      </c>
      <c r="C29" s="15" t="s">
        <v>28</v>
      </c>
      <c r="D29" s="16">
        <v>200</v>
      </c>
      <c r="E29" s="31">
        <v>1185</v>
      </c>
      <c r="F29" s="31">
        <v>204.7</v>
      </c>
    </row>
    <row r="30" spans="1:6" ht="15.75">
      <c r="A30" s="13"/>
      <c r="B30" s="14" t="s">
        <v>27</v>
      </c>
      <c r="C30" s="15" t="s">
        <v>28</v>
      </c>
      <c r="D30" s="16">
        <v>800</v>
      </c>
      <c r="E30" s="31">
        <v>5</v>
      </c>
      <c r="F30" s="31">
        <v>0.4</v>
      </c>
    </row>
    <row r="31" spans="1:6" ht="15.75">
      <c r="A31" s="13"/>
      <c r="B31" s="14" t="s">
        <v>27</v>
      </c>
      <c r="C31" s="15" t="s">
        <v>29</v>
      </c>
      <c r="D31" s="16">
        <v>800</v>
      </c>
      <c r="E31" s="31">
        <v>20</v>
      </c>
      <c r="F31" s="31"/>
    </row>
    <row r="32" spans="1:6">
      <c r="A32" s="103" t="s">
        <v>30</v>
      </c>
      <c r="B32" s="81"/>
      <c r="C32" s="89" t="s">
        <v>31</v>
      </c>
      <c r="D32" s="91"/>
      <c r="E32" s="78">
        <f>E35+E36+E37</f>
        <v>122</v>
      </c>
      <c r="F32" s="78">
        <f>F35+F36+F37</f>
        <v>30</v>
      </c>
    </row>
    <row r="33" spans="1:6">
      <c r="A33" s="103"/>
      <c r="B33" s="82"/>
      <c r="C33" s="104"/>
      <c r="D33" s="105"/>
      <c r="E33" s="78"/>
      <c r="F33" s="78"/>
    </row>
    <row r="34" spans="1:6">
      <c r="A34" s="103"/>
      <c r="B34" s="88"/>
      <c r="C34" s="90"/>
      <c r="D34" s="92"/>
      <c r="E34" s="78"/>
      <c r="F34" s="78"/>
    </row>
    <row r="35" spans="1:6" ht="15.75">
      <c r="A35" s="23"/>
      <c r="B35" s="32" t="s">
        <v>32</v>
      </c>
      <c r="C35" s="15" t="s">
        <v>33</v>
      </c>
      <c r="D35" s="33">
        <v>800</v>
      </c>
      <c r="E35" s="22">
        <v>1</v>
      </c>
      <c r="F35" s="22"/>
    </row>
    <row r="36" spans="1:6" ht="15.75">
      <c r="A36" s="23"/>
      <c r="B36" s="32" t="s">
        <v>34</v>
      </c>
      <c r="C36" s="15" t="s">
        <v>35</v>
      </c>
      <c r="D36" s="33">
        <v>700</v>
      </c>
      <c r="E36" s="22">
        <v>2</v>
      </c>
      <c r="F36" s="22"/>
    </row>
    <row r="37" spans="1:6" ht="15.75">
      <c r="A37" s="23"/>
      <c r="B37" s="32" t="s">
        <v>23</v>
      </c>
      <c r="C37" s="15" t="s">
        <v>36</v>
      </c>
      <c r="D37" s="33">
        <v>500</v>
      </c>
      <c r="E37" s="22">
        <v>119</v>
      </c>
      <c r="F37" s="22">
        <v>30</v>
      </c>
    </row>
    <row r="38" spans="1:6">
      <c r="A38" s="79" t="s">
        <v>37</v>
      </c>
      <c r="B38" s="81"/>
      <c r="C38" s="89" t="s">
        <v>38</v>
      </c>
      <c r="D38" s="91"/>
      <c r="E38" s="76">
        <f>E40+E41+E42</f>
        <v>645</v>
      </c>
      <c r="F38" s="76">
        <f>F40+F41+F42</f>
        <v>147.30000000000001</v>
      </c>
    </row>
    <row r="39" spans="1:6">
      <c r="A39" s="87"/>
      <c r="B39" s="88"/>
      <c r="C39" s="90"/>
      <c r="D39" s="92"/>
      <c r="E39" s="77"/>
      <c r="F39" s="77"/>
    </row>
    <row r="40" spans="1:6" ht="15.75">
      <c r="A40" s="27"/>
      <c r="B40" s="28" t="s">
        <v>39</v>
      </c>
      <c r="C40" s="15" t="s">
        <v>40</v>
      </c>
      <c r="D40" s="34">
        <v>200</v>
      </c>
      <c r="E40" s="35">
        <v>5</v>
      </c>
      <c r="F40" s="35"/>
    </row>
    <row r="41" spans="1:6" ht="15.75">
      <c r="A41" s="27"/>
      <c r="B41" s="28" t="s">
        <v>41</v>
      </c>
      <c r="C41" s="15" t="s">
        <v>42</v>
      </c>
      <c r="D41" s="34">
        <v>600</v>
      </c>
      <c r="E41" s="35">
        <v>450</v>
      </c>
      <c r="F41" s="35">
        <v>112.3</v>
      </c>
    </row>
    <row r="42" spans="1:6" ht="15.75">
      <c r="A42" s="27"/>
      <c r="B42" s="28" t="s">
        <v>43</v>
      </c>
      <c r="C42" s="15" t="s">
        <v>44</v>
      </c>
      <c r="D42" s="34">
        <v>200</v>
      </c>
      <c r="E42" s="35">
        <v>190</v>
      </c>
      <c r="F42" s="35">
        <v>35</v>
      </c>
    </row>
    <row r="43" spans="1:6" ht="15.75">
      <c r="A43" s="36" t="s">
        <v>45</v>
      </c>
      <c r="B43" s="14" t="s">
        <v>46</v>
      </c>
      <c r="C43" s="37" t="s">
        <v>47</v>
      </c>
      <c r="D43" s="36">
        <v>300</v>
      </c>
      <c r="E43" s="38">
        <v>145</v>
      </c>
      <c r="F43" s="38">
        <v>36.299999999999997</v>
      </c>
    </row>
    <row r="44" spans="1:6" ht="31.5">
      <c r="A44" s="13" t="s">
        <v>48</v>
      </c>
      <c r="B44" s="30"/>
      <c r="C44" s="15" t="s">
        <v>50</v>
      </c>
      <c r="D44" s="16"/>
      <c r="E44" s="58">
        <f>E45+E46+E47</f>
        <v>327.5</v>
      </c>
      <c r="F44" s="58">
        <f>F45+F46+F47</f>
        <v>0</v>
      </c>
    </row>
    <row r="45" spans="1:6" ht="15.75">
      <c r="A45" s="59"/>
      <c r="B45" s="30" t="s">
        <v>49</v>
      </c>
      <c r="C45" s="15" t="s">
        <v>50</v>
      </c>
      <c r="D45" s="16">
        <v>200</v>
      </c>
      <c r="E45" s="17">
        <v>15</v>
      </c>
      <c r="F45" s="17"/>
    </row>
    <row r="46" spans="1:6" ht="15.75">
      <c r="A46" s="59"/>
      <c r="B46" s="110" t="s">
        <v>49</v>
      </c>
      <c r="C46" s="25" t="s">
        <v>100</v>
      </c>
      <c r="D46" s="26">
        <v>200</v>
      </c>
      <c r="E46" s="111">
        <v>189.5</v>
      </c>
      <c r="F46" s="17"/>
    </row>
    <row r="47" spans="1:6" ht="15.75">
      <c r="A47" s="59"/>
      <c r="B47" s="110" t="s">
        <v>49</v>
      </c>
      <c r="C47" s="25" t="s">
        <v>100</v>
      </c>
      <c r="D47" s="26">
        <v>200</v>
      </c>
      <c r="E47" s="111">
        <v>123</v>
      </c>
      <c r="F47" s="17"/>
    </row>
    <row r="48" spans="1:6" ht="31.5">
      <c r="A48" s="13" t="s">
        <v>51</v>
      </c>
      <c r="B48" s="14"/>
      <c r="C48" s="15" t="s">
        <v>52</v>
      </c>
      <c r="D48" s="16"/>
      <c r="E48" s="39">
        <f>E49+E50</f>
        <v>226.5</v>
      </c>
      <c r="F48" s="39">
        <f>F49+F50</f>
        <v>50</v>
      </c>
    </row>
    <row r="49" spans="1:6" ht="15.75">
      <c r="A49" s="13"/>
      <c r="B49" s="14" t="s">
        <v>53</v>
      </c>
      <c r="C49" s="15" t="s">
        <v>54</v>
      </c>
      <c r="D49" s="16">
        <v>100</v>
      </c>
      <c r="E49" s="17">
        <v>200.4</v>
      </c>
      <c r="F49" s="17">
        <v>50</v>
      </c>
    </row>
    <row r="50" spans="1:6" ht="15.75">
      <c r="A50" s="13"/>
      <c r="B50" s="14" t="s">
        <v>53</v>
      </c>
      <c r="C50" s="15" t="s">
        <v>54</v>
      </c>
      <c r="D50" s="16">
        <v>200</v>
      </c>
      <c r="E50" s="17">
        <v>26.1</v>
      </c>
      <c r="F50" s="17"/>
    </row>
    <row r="51" spans="1:6" ht="15.75">
      <c r="A51" s="13" t="s">
        <v>55</v>
      </c>
      <c r="B51" s="32" t="s">
        <v>56</v>
      </c>
      <c r="C51" s="40" t="s">
        <v>57</v>
      </c>
      <c r="D51" s="33">
        <v>200</v>
      </c>
      <c r="E51" s="17">
        <v>50</v>
      </c>
      <c r="F51" s="17"/>
    </row>
    <row r="52" spans="1:6">
      <c r="A52" s="93" t="s">
        <v>58</v>
      </c>
      <c r="B52" s="94"/>
      <c r="C52" s="97" t="s">
        <v>59</v>
      </c>
      <c r="D52" s="100"/>
      <c r="E52" s="71">
        <f>E55+E60+E64+E67+E71+E73+E75</f>
        <v>2603.5</v>
      </c>
      <c r="F52" s="71">
        <f>F55+F60+F64+F67+F71+F73+F75</f>
        <v>495.9</v>
      </c>
    </row>
    <row r="53" spans="1:6">
      <c r="A53" s="93"/>
      <c r="B53" s="95"/>
      <c r="C53" s="98"/>
      <c r="D53" s="101"/>
      <c r="E53" s="71"/>
      <c r="F53" s="71"/>
    </row>
    <row r="54" spans="1:6">
      <c r="A54" s="93"/>
      <c r="B54" s="96"/>
      <c r="C54" s="99"/>
      <c r="D54" s="102"/>
      <c r="E54" s="71"/>
      <c r="F54" s="71"/>
    </row>
    <row r="55" spans="1:6" hidden="1">
      <c r="A55" s="79" t="s">
        <v>60</v>
      </c>
      <c r="B55" s="81"/>
      <c r="C55" s="83" t="s">
        <v>61</v>
      </c>
      <c r="D55" s="85"/>
      <c r="E55" s="72">
        <f>E58+E59</f>
        <v>0</v>
      </c>
      <c r="F55" s="72">
        <f>F58+F59</f>
        <v>0</v>
      </c>
    </row>
    <row r="56" spans="1:6" hidden="1">
      <c r="A56" s="80"/>
      <c r="B56" s="82"/>
      <c r="C56" s="84"/>
      <c r="D56" s="86"/>
      <c r="E56" s="73"/>
      <c r="F56" s="73"/>
    </row>
    <row r="57" spans="1:6" ht="15.75" hidden="1">
      <c r="A57" s="80"/>
      <c r="B57" s="24"/>
      <c r="C57" s="84"/>
      <c r="D57" s="41"/>
      <c r="E57" s="73"/>
      <c r="F57" s="73"/>
    </row>
    <row r="58" spans="1:6" ht="15.75" hidden="1">
      <c r="A58" s="13"/>
      <c r="B58" s="14" t="s">
        <v>62</v>
      </c>
      <c r="C58" s="15" t="s">
        <v>63</v>
      </c>
      <c r="D58" s="16">
        <v>200</v>
      </c>
      <c r="E58" s="17"/>
      <c r="F58" s="17"/>
    </row>
    <row r="59" spans="1:6" ht="15.75" hidden="1">
      <c r="A59" s="13"/>
      <c r="B59" s="14" t="s">
        <v>62</v>
      </c>
      <c r="C59" s="20" t="s">
        <v>64</v>
      </c>
      <c r="D59" s="16">
        <v>200</v>
      </c>
      <c r="E59" s="17"/>
      <c r="F59" s="17"/>
    </row>
    <row r="60" spans="1:6">
      <c r="A60" s="79" t="s">
        <v>65</v>
      </c>
      <c r="B60" s="81"/>
      <c r="C60" s="89" t="s">
        <v>66</v>
      </c>
      <c r="D60" s="91"/>
      <c r="E60" s="74">
        <f>E62+E63</f>
        <v>1693.5</v>
      </c>
      <c r="F60" s="74">
        <f>F62+F63</f>
        <v>468.5</v>
      </c>
    </row>
    <row r="61" spans="1:6">
      <c r="A61" s="87"/>
      <c r="B61" s="88"/>
      <c r="C61" s="90"/>
      <c r="D61" s="92"/>
      <c r="E61" s="75"/>
      <c r="F61" s="75"/>
    </row>
    <row r="62" spans="1:6" ht="15.75">
      <c r="A62" s="13"/>
      <c r="B62" s="14" t="s">
        <v>67</v>
      </c>
      <c r="C62" s="15" t="s">
        <v>68</v>
      </c>
      <c r="D62" s="16">
        <v>200</v>
      </c>
      <c r="E62" s="31">
        <v>1505</v>
      </c>
      <c r="F62" s="31">
        <v>468.5</v>
      </c>
    </row>
    <row r="63" spans="1:6" ht="15.75">
      <c r="A63" s="13"/>
      <c r="B63" s="112" t="s">
        <v>67</v>
      </c>
      <c r="C63" s="25" t="s">
        <v>69</v>
      </c>
      <c r="D63" s="26">
        <v>200</v>
      </c>
      <c r="E63" s="111">
        <v>188.5</v>
      </c>
      <c r="F63" s="111"/>
    </row>
    <row r="64" spans="1:6" ht="15.75">
      <c r="A64" s="23" t="s">
        <v>70</v>
      </c>
      <c r="B64" s="113"/>
      <c r="C64" s="25" t="s">
        <v>71</v>
      </c>
      <c r="D64" s="26"/>
      <c r="E64" s="114">
        <f>E65+E66</f>
        <v>785</v>
      </c>
      <c r="F64" s="114">
        <f>F65+F66</f>
        <v>27.4</v>
      </c>
    </row>
    <row r="65" spans="1:6" ht="15.75">
      <c r="A65" s="42"/>
      <c r="B65" s="113" t="s">
        <v>67</v>
      </c>
      <c r="C65" s="25" t="s">
        <v>72</v>
      </c>
      <c r="D65" s="26">
        <v>200</v>
      </c>
      <c r="E65" s="111">
        <v>235</v>
      </c>
      <c r="F65" s="111">
        <v>27.4</v>
      </c>
    </row>
    <row r="66" spans="1:6" ht="15.75">
      <c r="A66" s="42"/>
      <c r="B66" s="113" t="s">
        <v>67</v>
      </c>
      <c r="C66" s="25" t="s">
        <v>106</v>
      </c>
      <c r="D66" s="26">
        <v>200</v>
      </c>
      <c r="E66" s="111">
        <v>550</v>
      </c>
      <c r="F66" s="111"/>
    </row>
    <row r="67" spans="1:6" ht="15.75">
      <c r="A67" s="13" t="s">
        <v>73</v>
      </c>
      <c r="B67" s="113"/>
      <c r="C67" s="25" t="s">
        <v>74</v>
      </c>
      <c r="D67" s="26"/>
      <c r="E67" s="114">
        <f>E68+E69+E70</f>
        <v>55</v>
      </c>
      <c r="F67" s="114">
        <f>F68+F69+F70</f>
        <v>0</v>
      </c>
    </row>
    <row r="68" spans="1:6" ht="15.75">
      <c r="A68" s="13"/>
      <c r="B68" s="14" t="s">
        <v>67</v>
      </c>
      <c r="C68" s="15" t="s">
        <v>75</v>
      </c>
      <c r="D68" s="16">
        <v>200</v>
      </c>
      <c r="E68" s="17">
        <v>55</v>
      </c>
      <c r="F68" s="17"/>
    </row>
    <row r="69" spans="1:6" ht="15.75">
      <c r="A69" s="43"/>
      <c r="B69" s="14" t="s">
        <v>67</v>
      </c>
      <c r="C69" s="15" t="s">
        <v>76</v>
      </c>
      <c r="D69" s="16">
        <v>200</v>
      </c>
      <c r="E69" s="17"/>
      <c r="F69" s="17"/>
    </row>
    <row r="70" spans="1:6" ht="15.75">
      <c r="A70" s="43"/>
      <c r="B70" s="14" t="s">
        <v>67</v>
      </c>
      <c r="C70" s="15" t="s">
        <v>76</v>
      </c>
      <c r="D70" s="16">
        <v>200</v>
      </c>
      <c r="E70" s="17"/>
      <c r="F70" s="17"/>
    </row>
    <row r="71" spans="1:6" ht="31.5">
      <c r="A71" s="13" t="s">
        <v>77</v>
      </c>
      <c r="B71" s="14"/>
      <c r="C71" s="15" t="s">
        <v>78</v>
      </c>
      <c r="D71" s="16"/>
      <c r="E71" s="39">
        <f>E72</f>
        <v>0</v>
      </c>
      <c r="F71" s="39">
        <f>F72</f>
        <v>0</v>
      </c>
    </row>
    <row r="72" spans="1:6" ht="15.75">
      <c r="A72" s="13"/>
      <c r="B72" s="14" t="s">
        <v>67</v>
      </c>
      <c r="C72" s="15" t="s">
        <v>79</v>
      </c>
      <c r="D72" s="16">
        <v>200</v>
      </c>
      <c r="E72" s="17">
        <v>0</v>
      </c>
      <c r="F72" s="17"/>
    </row>
    <row r="73" spans="1:6" ht="15.75">
      <c r="A73" s="36" t="s">
        <v>80</v>
      </c>
      <c r="B73" s="14"/>
      <c r="C73" s="15" t="s">
        <v>81</v>
      </c>
      <c r="D73" s="16"/>
      <c r="E73" s="39">
        <f>E74</f>
        <v>70</v>
      </c>
      <c r="F73" s="39">
        <f>F74</f>
        <v>0</v>
      </c>
    </row>
    <row r="74" spans="1:6" ht="15.75">
      <c r="A74" s="13"/>
      <c r="B74" s="14" t="s">
        <v>56</v>
      </c>
      <c r="C74" s="15" t="s">
        <v>82</v>
      </c>
      <c r="D74" s="16">
        <v>200</v>
      </c>
      <c r="E74" s="17">
        <v>70</v>
      </c>
      <c r="F74" s="17"/>
    </row>
    <row r="75" spans="1:6" ht="15.75">
      <c r="A75" s="36" t="s">
        <v>83</v>
      </c>
      <c r="B75" s="14"/>
      <c r="C75" s="25" t="s">
        <v>84</v>
      </c>
      <c r="D75" s="26"/>
      <c r="E75" s="39">
        <f>E76</f>
        <v>0</v>
      </c>
      <c r="F75" s="39">
        <f>F76</f>
        <v>0</v>
      </c>
    </row>
    <row r="76" spans="1:6" ht="15.75">
      <c r="A76" s="13"/>
      <c r="B76" s="14" t="s">
        <v>56</v>
      </c>
      <c r="C76" s="25" t="s">
        <v>85</v>
      </c>
      <c r="D76" s="26">
        <v>200</v>
      </c>
      <c r="E76" s="17"/>
      <c r="F76" s="17"/>
    </row>
    <row r="77" spans="1:6" ht="15.75">
      <c r="A77" s="44" t="s">
        <v>86</v>
      </c>
      <c r="B77" s="54" t="s">
        <v>56</v>
      </c>
      <c r="C77" s="46" t="s">
        <v>87</v>
      </c>
      <c r="D77" s="47">
        <v>800</v>
      </c>
      <c r="E77" s="48">
        <v>1</v>
      </c>
      <c r="F77" s="48"/>
    </row>
    <row r="78" spans="1:6" ht="31.5">
      <c r="A78" s="49" t="s">
        <v>88</v>
      </c>
      <c r="B78" s="50"/>
      <c r="C78" s="51" t="s">
        <v>89</v>
      </c>
      <c r="D78" s="47"/>
      <c r="E78" s="12">
        <f>E79</f>
        <v>15</v>
      </c>
      <c r="F78" s="12">
        <f>F79</f>
        <v>0</v>
      </c>
    </row>
    <row r="79" spans="1:6" ht="15.75">
      <c r="A79" s="52" t="s">
        <v>90</v>
      </c>
      <c r="B79" s="45" t="s">
        <v>56</v>
      </c>
      <c r="C79" s="51" t="s">
        <v>91</v>
      </c>
      <c r="D79" s="60">
        <v>200</v>
      </c>
      <c r="E79" s="58">
        <v>15</v>
      </c>
      <c r="F79" s="12"/>
    </row>
    <row r="80" spans="1:6" ht="15.75" hidden="1">
      <c r="A80" s="53" t="s">
        <v>92</v>
      </c>
      <c r="B80" s="54" t="s">
        <v>93</v>
      </c>
      <c r="C80" s="55" t="s">
        <v>94</v>
      </c>
      <c r="D80" s="47">
        <v>200</v>
      </c>
      <c r="E80" s="48"/>
      <c r="F80" s="48"/>
    </row>
    <row r="81" spans="1:6" ht="18.75">
      <c r="A81" s="61" t="s">
        <v>101</v>
      </c>
      <c r="B81" s="62"/>
      <c r="C81" s="68" t="s">
        <v>102</v>
      </c>
      <c r="D81" s="64"/>
      <c r="E81" s="12">
        <f>E82+E83</f>
        <v>5513.2</v>
      </c>
      <c r="F81" s="12">
        <f>F82+F83</f>
        <v>0</v>
      </c>
    </row>
    <row r="82" spans="1:6" ht="37.5">
      <c r="A82" s="65" t="s">
        <v>105</v>
      </c>
      <c r="B82" s="66" t="s">
        <v>62</v>
      </c>
      <c r="C82" s="63" t="s">
        <v>103</v>
      </c>
      <c r="D82" s="67">
        <v>200</v>
      </c>
      <c r="E82" s="17">
        <v>4300.2</v>
      </c>
      <c r="F82" s="48"/>
    </row>
    <row r="83" spans="1:6" ht="18.75">
      <c r="A83" s="65"/>
      <c r="B83" s="115" t="s">
        <v>62</v>
      </c>
      <c r="C83" s="116" t="s">
        <v>104</v>
      </c>
      <c r="D83" s="117">
        <v>200</v>
      </c>
      <c r="E83" s="111">
        <v>1213</v>
      </c>
      <c r="F83" s="48"/>
    </row>
    <row r="84" spans="1:6" ht="15.75">
      <c r="A84" s="8" t="s">
        <v>96</v>
      </c>
      <c r="B84" s="9"/>
      <c r="C84" s="10"/>
      <c r="D84" s="11"/>
      <c r="E84" s="56">
        <f>E5+E19+E52+E77+E80+E78+E81</f>
        <v>23819.100000000002</v>
      </c>
      <c r="F84" s="56">
        <f>F5+F19+F52+F77+F80+F78+F81</f>
        <v>3526.0000000000005</v>
      </c>
    </row>
    <row r="86" spans="1:6">
      <c r="A86" s="69" t="s">
        <v>98</v>
      </c>
      <c r="B86" s="70"/>
      <c r="C86" s="70"/>
      <c r="D86" s="70"/>
      <c r="E86" s="70"/>
      <c r="F86" s="70"/>
    </row>
    <row r="87" spans="1:6">
      <c r="A87" s="70"/>
      <c r="B87" s="70"/>
      <c r="C87" s="70"/>
      <c r="D87" s="70"/>
      <c r="E87" s="70"/>
      <c r="F87" s="70"/>
    </row>
    <row r="88" spans="1:6">
      <c r="A88" s="70"/>
      <c r="B88" s="70"/>
      <c r="C88" s="70"/>
      <c r="D88" s="70"/>
      <c r="E88" s="70"/>
      <c r="F88" s="70"/>
    </row>
  </sheetData>
  <mergeCells count="57">
    <mergeCell ref="A2:E2"/>
    <mergeCell ref="A6:A7"/>
    <mergeCell ref="B6:B7"/>
    <mergeCell ref="C6:C7"/>
    <mergeCell ref="D6:D7"/>
    <mergeCell ref="E6:E7"/>
    <mergeCell ref="A3:F3"/>
    <mergeCell ref="A21:A22"/>
    <mergeCell ref="B21:B22"/>
    <mergeCell ref="C21:C22"/>
    <mergeCell ref="D21:D22"/>
    <mergeCell ref="E21:E22"/>
    <mergeCell ref="A14:A16"/>
    <mergeCell ref="B14:B15"/>
    <mergeCell ref="C14:C16"/>
    <mergeCell ref="D14:D16"/>
    <mergeCell ref="E14:E16"/>
    <mergeCell ref="A32:A34"/>
    <mergeCell ref="B32:B34"/>
    <mergeCell ref="C32:C34"/>
    <mergeCell ref="D32:D34"/>
    <mergeCell ref="E32:E34"/>
    <mergeCell ref="A26:A27"/>
    <mergeCell ref="B26:B27"/>
    <mergeCell ref="C26:C27"/>
    <mergeCell ref="D26:D27"/>
    <mergeCell ref="E26:E27"/>
    <mergeCell ref="B60:B61"/>
    <mergeCell ref="C60:C61"/>
    <mergeCell ref="D60:D61"/>
    <mergeCell ref="E60:E61"/>
    <mergeCell ref="A38:A39"/>
    <mergeCell ref="B38:B39"/>
    <mergeCell ref="C38:C39"/>
    <mergeCell ref="D38:D39"/>
    <mergeCell ref="E38:E39"/>
    <mergeCell ref="A52:A54"/>
    <mergeCell ref="B52:B54"/>
    <mergeCell ref="C52:C54"/>
    <mergeCell ref="D52:D54"/>
    <mergeCell ref="E52:E54"/>
    <mergeCell ref="A86:F88"/>
    <mergeCell ref="F52:F54"/>
    <mergeCell ref="F55:F57"/>
    <mergeCell ref="F60:F61"/>
    <mergeCell ref="F6:F7"/>
    <mergeCell ref="F14:F16"/>
    <mergeCell ref="F21:F22"/>
    <mergeCell ref="F26:F27"/>
    <mergeCell ref="F32:F34"/>
    <mergeCell ref="F38:F39"/>
    <mergeCell ref="A55:A57"/>
    <mergeCell ref="B55:B56"/>
    <mergeCell ref="C55:C57"/>
    <mergeCell ref="D55:D56"/>
    <mergeCell ref="E55:E57"/>
    <mergeCell ref="A60:A61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UNesterenko</cp:lastModifiedBy>
  <cp:lastPrinted>2020-04-13T06:54:39Z</cp:lastPrinted>
  <dcterms:created xsi:type="dcterms:W3CDTF">2020-04-12T15:47:54Z</dcterms:created>
  <dcterms:modified xsi:type="dcterms:W3CDTF">2021-04-20T08:21:29Z</dcterms:modified>
</cp:coreProperties>
</file>