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7г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<sst xmlns="http://schemas.openxmlformats.org/spreadsheetml/2006/main" count="111" uniqueCount="105">
  <si>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КБК</t>
  </si>
  <si>
    <t>Наименование</t>
  </si>
  <si>
    <t>В С Е Г О</t>
  </si>
  <si>
    <t>1. Муниципальная Программа «Развитие и сохранение культуры поселения»</t>
  </si>
  <si>
    <t>1.1.Подпрограмма       «Организация досуга и обеспечение жителей поселения услугами организации культуры»</t>
  </si>
  <si>
    <t>1.2.Подпрограмма      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</si>
  <si>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</si>
  <si>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16 0 0000</t>
  </si>
  <si>
    <t>2.1Подпрограмма «Функционирование высшего должностного лица местной администрации</t>
  </si>
  <si>
    <t>2.2.Подпрограмма         «Управление в сфере функций органов  местной администрации»</t>
  </si>
  <si>
    <t>2.3.Подпрограмма           «Обеспечение реализации Муниципальной Программы»</t>
  </si>
  <si>
    <t>16 3 0000</t>
  </si>
  <si>
    <t>2.4.Подпрограмма         «Повышение устойчивости бюджета поселения»</t>
  </si>
  <si>
    <t>16 4 0000</t>
  </si>
  <si>
    <t>2.5.Подпрограмма                  «Защита населения и территории поселения от чрезвычайных ситуаций и обеспечение первичных мер пожарной безопасности»</t>
  </si>
  <si>
    <t>2.6.Подпрограмма         «Социальная поддержка граждан»</t>
  </si>
  <si>
    <t>2.7.Подпрограмма         «Обеспечение условий для развития на территории поселения физической культуры и массового спорта»</t>
  </si>
  <si>
    <t>19 0 0000</t>
  </si>
  <si>
    <t>1100000</t>
  </si>
  <si>
    <t xml:space="preserve">Расходы на обеспечение деятельности подведомственных учреждений </t>
  </si>
  <si>
    <t xml:space="preserve">Выполнение других расходных обязательств </t>
  </si>
  <si>
    <t xml:space="preserve">Резервный фонд  местной администрации </t>
  </si>
  <si>
    <t xml:space="preserve">Процентные платежи по муниципальному долгу  </t>
  </si>
  <si>
    <t>1650000</t>
  </si>
  <si>
    <t xml:space="preserve">Мероприятия в сфере защиты населения от чрезвычайных ситуаций  </t>
  </si>
  <si>
    <t>2.8.Подпрограмма "Финансовое обеспечение  муниципальных образований Воронежской области для исполнения переданных полномочий»</t>
  </si>
  <si>
    <t>251</t>
  </si>
  <si>
    <t>340</t>
  </si>
  <si>
    <t>225</t>
  </si>
  <si>
    <t>223</t>
  </si>
  <si>
    <t>Другие вопросы в области жилищно-коммунального хозяйства</t>
  </si>
  <si>
    <t>1979850/540/251</t>
  </si>
  <si>
    <t>1700000</t>
  </si>
  <si>
    <t>171 01 90850</t>
  </si>
  <si>
    <t>3.1. подпрограмма "Развитие градостроительной деятельности"</t>
  </si>
  <si>
    <t>3.2. подпрограмма "Создание условий для обеспечения качественными услугами ЖКХ"</t>
  </si>
  <si>
    <t>1720191190</t>
  </si>
  <si>
    <t>4.Программа " Развитие территории поселения "</t>
  </si>
  <si>
    <t>1940290600</t>
  </si>
  <si>
    <t>1950190700</t>
  </si>
  <si>
    <t>111010059</t>
  </si>
  <si>
    <t>112010059</t>
  </si>
  <si>
    <t>16 2 019201</t>
  </si>
  <si>
    <t>16 3 010059</t>
  </si>
  <si>
    <t>16 4 019057</t>
  </si>
  <si>
    <t>16 5 019143</t>
  </si>
  <si>
    <t>16 6 019047</t>
  </si>
  <si>
    <t>16 7 019041</t>
  </si>
  <si>
    <t>16 801 5118</t>
  </si>
  <si>
    <t>193019080</t>
  </si>
  <si>
    <t>Осуществление части полномочий передаваемые в бюджет муниципального района</t>
  </si>
  <si>
    <t>1640398500</t>
  </si>
  <si>
    <t>16 1 019203</t>
  </si>
  <si>
    <t>162 018849</t>
  </si>
  <si>
    <t>Расходы на обеспечение функций органов местных администраций</t>
  </si>
  <si>
    <t>16 3 029020</t>
  </si>
  <si>
    <t>16 4 029788</t>
  </si>
  <si>
    <t>16 5 029143</t>
  </si>
  <si>
    <t>Мероприятия по обеспечению первичных мер пожарной безопасности</t>
  </si>
  <si>
    <t>Мероприятия по развитию сети автомобильных дорог общего пользования</t>
  </si>
  <si>
    <t>3.7. Подрограмма "Благоустройство мест массового отдыха поселения"</t>
  </si>
  <si>
    <t>197 000000</t>
  </si>
  <si>
    <t>3.8. Подпрограмма "Развитие градостроительной деятельности сельского поселения"</t>
  </si>
  <si>
    <t>198 01 0000</t>
  </si>
  <si>
    <t>Расходы на обеспечение деятельности избирательных комиссий</t>
  </si>
  <si>
    <t>9910192070</t>
  </si>
  <si>
    <t>19301S8510</t>
  </si>
  <si>
    <t>193000000</t>
  </si>
  <si>
    <t>1910198500</t>
  </si>
  <si>
    <t>19201S8670</t>
  </si>
  <si>
    <t>1920190670</t>
  </si>
  <si>
    <t>Мероприятия  по обеспечению первичных мер пожарной безопасности</t>
  </si>
  <si>
    <t>165 02 9143</t>
  </si>
  <si>
    <t>3.Программа "Обеспечение доступным жильем и коммунальными услугами"</t>
  </si>
  <si>
    <t>197 01 90500</t>
  </si>
  <si>
    <t>196 01 9122</t>
  </si>
  <si>
    <t>041 01 90380</t>
  </si>
  <si>
    <t>051 01 90390</t>
  </si>
  <si>
    <t>192 000000</t>
  </si>
  <si>
    <t>план на 2021г</t>
  </si>
  <si>
    <t>4.1.Подпрограмма               «Развитие сети уличного освещения»</t>
  </si>
  <si>
    <t>4.2.Подпрограмма «Благоустройство территории поселения»</t>
  </si>
  <si>
    <t>4.3.Подпрограмма «Содержание мест захоронения и ремонт военно-мемориальных объектов»</t>
  </si>
  <si>
    <t>4.4.Подпрограмма "Озеленение территории поселения"</t>
  </si>
  <si>
    <t>4.5.Подпрограмма «Повышение энергетической эффективности и сокращение энергетических издержек в учреждениях поселения»</t>
  </si>
  <si>
    <t>4.6.Подпрограмма "Реконструкция и строительство сетей водоснабжения и водоотведения в Давыдовском городском поселении"</t>
  </si>
  <si>
    <t>5.Программа "Развитие транспортной сиситемы"</t>
  </si>
  <si>
    <t>24 0 00 00000</t>
  </si>
  <si>
    <t>5.2.Попрограмма "Капитальный ремонт и ремонт автомобильных дорог общего пользования значения на территории Давыдовского городского пользования"</t>
  </si>
  <si>
    <t>24 2 01 00000</t>
  </si>
  <si>
    <t>24 2 01 81290</t>
  </si>
  <si>
    <t>24 2 01 S8850</t>
  </si>
  <si>
    <t>6.Программа "Развитие малого и среднего предпринимательства"</t>
  </si>
  <si>
    <t>7.Программа "Использование и охрана земель на территории поселения"</t>
  </si>
  <si>
    <t>7.1.Подпрограмма "Использование и охрана земель на территории Давыдовского городского поселения"</t>
  </si>
  <si>
    <t>05 0 00 00000</t>
  </si>
  <si>
    <t>051 00 00000</t>
  </si>
  <si>
    <t>Мероприятия по повышению эффективности использования и охраны земель на территории поселения</t>
  </si>
  <si>
    <t>И.о. главы Администрации Давыдовского г/п                                                    Соломатин Ю.В.</t>
  </si>
  <si>
    <t>Главный бухгалтер                                                                                                Литашина Т.Е.</t>
  </si>
  <si>
    <t>16301S8790</t>
  </si>
  <si>
    <t xml:space="preserve">Отчет по муниципальным программам Давыдовского г/п  за 3 квартал   2021г  </t>
  </si>
  <si>
    <t>факт на 01.10.2021г</t>
  </si>
  <si>
    <t>16701S8790</t>
  </si>
  <si>
    <t>19302L576F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</si>
</sst>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6" fillId="0" borderId="14" xfId="0" applyFont="1" applyBorder="1" applyAlignment="1">
      <alignment wrapText="1"/>
    </xf>
    <xf numFmtId="49" fontId="10" fillId="0" borderId="15" xfId="0" applyNumberFormat="1" applyFont="1" applyBorder="1" applyAlignment="1">
      <alignment horizontal="center" wrapText="1"/>
    </xf>
    <xf numFmtId="0" fontId="0" fillId="30" borderId="0" xfId="0" applyFont="1" applyFill="1" applyAlignment="1">
      <alignment/>
    </xf>
    <xf numFmtId="0" fontId="6" fillId="30" borderId="12" xfId="0" applyFont="1" applyFill="1" applyBorder="1" applyAlignment="1">
      <alignment horizontal="center" wrapText="1"/>
    </xf>
    <xf numFmtId="2" fontId="11" fillId="30" borderId="13" xfId="0" applyNumberFormat="1" applyFont="1" applyFill="1" applyBorder="1" applyAlignment="1">
      <alignment horizontal="center"/>
    </xf>
    <xf numFmtId="2" fontId="12" fillId="30" borderId="13" xfId="0" applyNumberFormat="1" applyFont="1" applyFill="1" applyBorder="1" applyAlignment="1">
      <alignment horizontal="center"/>
    </xf>
    <xf numFmtId="2" fontId="13" fillId="3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5" fillId="3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49" fontId="16" fillId="0" borderId="13" xfId="0" applyNumberFormat="1" applyFont="1" applyBorder="1" applyAlignment="1">
      <alignment horizontal="center" wrapText="1"/>
    </xf>
    <xf numFmtId="2" fontId="16" fillId="30" borderId="1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49" fontId="10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2" fontId="12" fillId="30" borderId="18" xfId="0" applyNumberFormat="1" applyFont="1" applyFill="1" applyBorder="1" applyAlignment="1">
      <alignment horizontal="center"/>
    </xf>
    <xf numFmtId="2" fontId="12" fillId="30" borderId="0" xfId="0" applyNumberFormat="1" applyFont="1" applyFill="1" applyBorder="1" applyAlignment="1">
      <alignment horizontal="center"/>
    </xf>
    <xf numFmtId="2" fontId="12" fillId="30" borderId="19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2" fontId="12" fillId="3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7" fillId="30" borderId="10" xfId="0" applyFont="1" applyFill="1" applyBorder="1" applyAlignment="1">
      <alignment wrapText="1"/>
    </xf>
    <xf numFmtId="49" fontId="10" fillId="30" borderId="10" xfId="0" applyNumberFormat="1" applyFont="1" applyFill="1" applyBorder="1" applyAlignment="1">
      <alignment horizontal="center" wrapText="1"/>
    </xf>
    <xf numFmtId="0" fontId="16" fillId="30" borderId="10" xfId="0" applyFont="1" applyFill="1" applyBorder="1" applyAlignment="1">
      <alignment wrapText="1"/>
    </xf>
    <xf numFmtId="49" fontId="16" fillId="30" borderId="10" xfId="0" applyNumberFormat="1" applyFont="1" applyFill="1" applyBorder="1" applyAlignment="1">
      <alignment horizontal="center" wrapText="1"/>
    </xf>
    <xf numFmtId="0" fontId="6" fillId="30" borderId="11" xfId="0" applyFont="1" applyFill="1" applyBorder="1" applyAlignment="1">
      <alignment wrapText="1"/>
    </xf>
    <xf numFmtId="49" fontId="10" fillId="30" borderId="11" xfId="0" applyNumberFormat="1" applyFont="1" applyFill="1" applyBorder="1" applyAlignment="1">
      <alignment horizontal="center" wrapText="1"/>
    </xf>
    <xf numFmtId="2" fontId="12" fillId="30" borderId="11" xfId="0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wrapText="1"/>
    </xf>
    <xf numFmtId="49" fontId="9" fillId="30" borderId="10" xfId="0" applyNumberFormat="1" applyFont="1" applyFill="1" applyBorder="1" applyAlignment="1">
      <alignment horizontal="center" wrapText="1"/>
    </xf>
    <xf numFmtId="2" fontId="11" fillId="3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2" fontId="13" fillId="3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2" fontId="13" fillId="30" borderId="14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2" fontId="17" fillId="3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selection activeCell="D69" sqref="D69"/>
    </sheetView>
  </sheetViews>
  <sheetFormatPr defaultColWidth="9.00390625" defaultRowHeight="12.75"/>
  <cols>
    <col min="1" max="1" width="48.375" style="6" customWidth="1"/>
    <col min="2" max="2" width="17.875" style="7" customWidth="1"/>
    <col min="3" max="3" width="18.125" style="15" customWidth="1"/>
    <col min="4" max="4" width="16.75390625" style="15" customWidth="1"/>
    <col min="5" max="5" width="13.875" style="7" customWidth="1"/>
    <col min="6" max="16384" width="9.125" style="7" customWidth="1"/>
  </cols>
  <sheetData>
    <row r="1" spans="1:4" ht="29.25" customHeight="1" thickBot="1">
      <c r="A1" s="59" t="s">
        <v>101</v>
      </c>
      <c r="B1" s="59"/>
      <c r="C1" s="59"/>
      <c r="D1" s="59"/>
    </row>
    <row r="2" ht="18.75" customHeight="1" hidden="1" thickBot="1"/>
    <row r="3" spans="1:4" ht="21.75" customHeight="1" thickBot="1">
      <c r="A3" s="2" t="s">
        <v>1</v>
      </c>
      <c r="B3" s="8" t="s">
        <v>0</v>
      </c>
      <c r="C3" s="16" t="s">
        <v>79</v>
      </c>
      <c r="D3" s="16" t="s">
        <v>102</v>
      </c>
    </row>
    <row r="4" spans="1:4" ht="19.5" customHeight="1" thickBot="1">
      <c r="A4" s="3" t="s">
        <v>2</v>
      </c>
      <c r="B4" s="9"/>
      <c r="C4" s="17">
        <f>C5+C8+C29+C34+C65+C69+C70</f>
        <v>47820325.6</v>
      </c>
      <c r="D4" s="17">
        <f>D5+D8+D29+D34+D65+D69+D70</f>
        <v>30620425.5</v>
      </c>
    </row>
    <row r="5" spans="1:5" ht="28.5" customHeight="1" thickBot="1">
      <c r="A5" s="23" t="s">
        <v>3</v>
      </c>
      <c r="B5" s="24" t="s">
        <v>18</v>
      </c>
      <c r="C5" s="17">
        <f>SUM(C6:C7)</f>
        <v>7341100</v>
      </c>
      <c r="D5" s="17">
        <f>D6+D7</f>
        <v>5236487.17</v>
      </c>
      <c r="E5"/>
    </row>
    <row r="6" spans="1:4" ht="29.25" customHeight="1" thickBot="1">
      <c r="A6" s="3" t="s">
        <v>4</v>
      </c>
      <c r="B6" s="11" t="s">
        <v>40</v>
      </c>
      <c r="C6" s="18">
        <v>4961200</v>
      </c>
      <c r="D6" s="20">
        <v>3760162.2</v>
      </c>
    </row>
    <row r="7" spans="1:4" ht="25.5" customHeight="1" thickBot="1">
      <c r="A7" s="3" t="s">
        <v>5</v>
      </c>
      <c r="B7" s="11" t="s">
        <v>41</v>
      </c>
      <c r="C7" s="18">
        <v>2379900</v>
      </c>
      <c r="D7" s="20">
        <v>1476324.97</v>
      </c>
    </row>
    <row r="8" spans="1:4" s="1" customFormat="1" ht="31.5" customHeight="1" thickBot="1">
      <c r="A8" s="25" t="s">
        <v>6</v>
      </c>
      <c r="B8" s="26" t="s">
        <v>7</v>
      </c>
      <c r="C8" s="27">
        <f>C9+C10+C13+C17+C21+C25+C26+C27+C28</f>
        <v>13423672.6</v>
      </c>
      <c r="D8" s="27">
        <f>D9+D10+D13+D17+D21+D25+D26+D27+D28</f>
        <v>9937123.82</v>
      </c>
    </row>
    <row r="9" spans="1:4" ht="27" customHeight="1" thickBot="1">
      <c r="A9" s="3" t="s">
        <v>8</v>
      </c>
      <c r="B9" s="11" t="s">
        <v>52</v>
      </c>
      <c r="C9" s="18">
        <v>1149400</v>
      </c>
      <c r="D9" s="18">
        <v>851344.19</v>
      </c>
    </row>
    <row r="10" spans="1:4" ht="30.75" customHeight="1" thickBot="1">
      <c r="A10" s="3" t="s">
        <v>9</v>
      </c>
      <c r="B10" s="11" t="s">
        <v>42</v>
      </c>
      <c r="C10" s="18">
        <v>4820772.6</v>
      </c>
      <c r="D10" s="18">
        <v>3453943.23</v>
      </c>
    </row>
    <row r="11" spans="1:4" ht="30.75" customHeight="1" hidden="1" thickBot="1">
      <c r="A11" s="4" t="s">
        <v>64</v>
      </c>
      <c r="B11" s="11" t="s">
        <v>65</v>
      </c>
      <c r="C11" s="17"/>
      <c r="D11" s="17"/>
    </row>
    <row r="12" spans="1:4" ht="30.75" customHeight="1" hidden="1" thickBot="1">
      <c r="A12" s="4" t="s">
        <v>54</v>
      </c>
      <c r="B12" s="11" t="s">
        <v>53</v>
      </c>
      <c r="C12" s="17"/>
      <c r="D12" s="18"/>
    </row>
    <row r="13" spans="1:4" ht="29.25" customHeight="1" thickBot="1">
      <c r="A13" s="3" t="s">
        <v>10</v>
      </c>
      <c r="B13" s="11" t="s">
        <v>11</v>
      </c>
      <c r="C13" s="18">
        <f>SUM(C14:C16)</f>
        <v>6495740</v>
      </c>
      <c r="D13" s="18">
        <f>SUM(D14:D16)</f>
        <v>4919256.9399999995</v>
      </c>
    </row>
    <row r="14" spans="1:4" ht="26.25" customHeight="1" thickBot="1">
      <c r="A14" s="4" t="s">
        <v>19</v>
      </c>
      <c r="B14" s="11" t="s">
        <v>43</v>
      </c>
      <c r="C14" s="18">
        <v>6172345</v>
      </c>
      <c r="D14" s="18">
        <v>4757766.93</v>
      </c>
    </row>
    <row r="15" spans="1:4" ht="26.25" customHeight="1" thickBot="1">
      <c r="A15" s="4"/>
      <c r="B15" s="11" t="s">
        <v>100</v>
      </c>
      <c r="C15" s="18">
        <v>287395</v>
      </c>
      <c r="D15" s="18">
        <v>158239.01</v>
      </c>
    </row>
    <row r="16" spans="1:4" ht="16.5" customHeight="1" thickBot="1">
      <c r="A16" s="4" t="s">
        <v>20</v>
      </c>
      <c r="B16" s="11" t="s">
        <v>55</v>
      </c>
      <c r="C16" s="18">
        <v>36000</v>
      </c>
      <c r="D16" s="18">
        <v>3251</v>
      </c>
    </row>
    <row r="17" spans="1:4" ht="27" customHeight="1" thickBot="1">
      <c r="A17" s="3" t="s">
        <v>12</v>
      </c>
      <c r="B17" s="11" t="s">
        <v>13</v>
      </c>
      <c r="C17" s="18">
        <f>C18+C19+C20</f>
        <v>131000</v>
      </c>
      <c r="D17" s="18">
        <f>D18+D19+D20</f>
        <v>90000</v>
      </c>
    </row>
    <row r="18" spans="1:4" ht="16.5" customHeight="1" thickBot="1">
      <c r="A18" s="4" t="s">
        <v>21</v>
      </c>
      <c r="B18" s="11" t="s">
        <v>44</v>
      </c>
      <c r="C18" s="18">
        <v>10000</v>
      </c>
      <c r="D18" s="18"/>
    </row>
    <row r="19" spans="1:4" ht="21" customHeight="1" thickBot="1">
      <c r="A19" s="4" t="s">
        <v>22</v>
      </c>
      <c r="B19" s="11" t="s">
        <v>56</v>
      </c>
      <c r="C19" s="18">
        <v>1000</v>
      </c>
      <c r="D19" s="18"/>
    </row>
    <row r="20" spans="1:4" ht="29.25" customHeight="1" thickBot="1">
      <c r="A20" s="4" t="s">
        <v>50</v>
      </c>
      <c r="B20" s="11" t="s">
        <v>51</v>
      </c>
      <c r="C20" s="18">
        <v>120000</v>
      </c>
      <c r="D20" s="18">
        <v>90000</v>
      </c>
    </row>
    <row r="21" spans="1:4" ht="39" customHeight="1" thickBot="1">
      <c r="A21" s="3" t="s">
        <v>14</v>
      </c>
      <c r="B21" s="11" t="s">
        <v>23</v>
      </c>
      <c r="C21" s="18">
        <f>SUM(C22:C24)</f>
        <v>10000</v>
      </c>
      <c r="D21" s="18">
        <f>SUM(D22:D23)</f>
        <v>0</v>
      </c>
    </row>
    <row r="22" spans="1:4" ht="27.75" customHeight="1" thickBot="1">
      <c r="A22" s="4" t="s">
        <v>24</v>
      </c>
      <c r="B22" s="11" t="s">
        <v>45</v>
      </c>
      <c r="C22" s="18">
        <v>5000</v>
      </c>
      <c r="D22" s="18"/>
    </row>
    <row r="23" spans="1:4" ht="21" customHeight="1" hidden="1" thickBot="1">
      <c r="A23" s="4" t="s">
        <v>58</v>
      </c>
      <c r="B23" s="11" t="s">
        <v>57</v>
      </c>
      <c r="C23" s="18"/>
      <c r="D23" s="18"/>
    </row>
    <row r="24" spans="1:4" ht="24.75" customHeight="1" thickBot="1">
      <c r="A24" s="4" t="s">
        <v>71</v>
      </c>
      <c r="B24" s="11" t="s">
        <v>72</v>
      </c>
      <c r="C24" s="18">
        <v>5000</v>
      </c>
      <c r="D24" s="18"/>
    </row>
    <row r="25" spans="1:4" ht="23.25" customHeight="1" thickBot="1">
      <c r="A25" s="3" t="s">
        <v>15</v>
      </c>
      <c r="B25" s="11" t="s">
        <v>46</v>
      </c>
      <c r="C25" s="18">
        <v>430000</v>
      </c>
      <c r="D25" s="18">
        <v>307961.91</v>
      </c>
    </row>
    <row r="26" spans="1:4" ht="39.75" customHeight="1" thickBot="1">
      <c r="A26" s="3" t="s">
        <v>16</v>
      </c>
      <c r="B26" s="11" t="s">
        <v>47</v>
      </c>
      <c r="C26" s="18">
        <v>131950</v>
      </c>
      <c r="D26" s="18">
        <v>131950</v>
      </c>
    </row>
    <row r="27" spans="1:4" ht="39.75" customHeight="1" thickBot="1">
      <c r="A27" s="3"/>
      <c r="B27" s="11" t="s">
        <v>103</v>
      </c>
      <c r="C27" s="18">
        <v>28310</v>
      </c>
      <c r="D27" s="18">
        <v>28309.38</v>
      </c>
    </row>
    <row r="28" spans="1:4" ht="39.75" customHeight="1" thickBot="1">
      <c r="A28" s="3" t="s">
        <v>25</v>
      </c>
      <c r="B28" s="11" t="s">
        <v>48</v>
      </c>
      <c r="C28" s="18">
        <v>226500</v>
      </c>
      <c r="D28" s="18">
        <v>154358.17</v>
      </c>
    </row>
    <row r="29" spans="1:4" ht="34.5" customHeight="1" thickBot="1">
      <c r="A29" s="25" t="s">
        <v>73</v>
      </c>
      <c r="B29" s="26" t="s">
        <v>32</v>
      </c>
      <c r="C29" s="27">
        <f>SUM(C30:C31)</f>
        <v>58000</v>
      </c>
      <c r="D29" s="27">
        <f>SUM(D30:D31)</f>
        <v>0</v>
      </c>
    </row>
    <row r="30" spans="1:4" ht="27" customHeight="1" thickBot="1">
      <c r="A30" s="3" t="s">
        <v>34</v>
      </c>
      <c r="B30" s="11" t="s">
        <v>33</v>
      </c>
      <c r="C30" s="18">
        <v>48000</v>
      </c>
      <c r="D30" s="18">
        <v>0</v>
      </c>
    </row>
    <row r="31" spans="1:4" ht="29.25" customHeight="1" thickBot="1">
      <c r="A31" s="3" t="s">
        <v>35</v>
      </c>
      <c r="B31" s="11" t="s">
        <v>36</v>
      </c>
      <c r="C31" s="18">
        <v>10000</v>
      </c>
      <c r="D31" s="18">
        <v>0</v>
      </c>
    </row>
    <row r="32" spans="1:4" ht="24.75" customHeight="1" hidden="1" thickBot="1">
      <c r="A32" s="4" t="s">
        <v>60</v>
      </c>
      <c r="B32" s="11" t="s">
        <v>61</v>
      </c>
      <c r="C32" s="17">
        <v>1095000</v>
      </c>
      <c r="D32" s="18"/>
    </row>
    <row r="33" spans="1:4" ht="24.75" customHeight="1" hidden="1" thickBot="1">
      <c r="A33" s="4" t="s">
        <v>62</v>
      </c>
      <c r="B33" s="11" t="s">
        <v>63</v>
      </c>
      <c r="C33" s="17">
        <v>51000</v>
      </c>
      <c r="D33" s="18"/>
    </row>
    <row r="34" spans="1:4" s="1" customFormat="1" ht="34.5" customHeight="1" thickBot="1">
      <c r="A34" s="25" t="s">
        <v>37</v>
      </c>
      <c r="B34" s="26" t="s">
        <v>17</v>
      </c>
      <c r="C34" s="27">
        <f>C35+C43+C49+C59+C62+C63+C64</f>
        <v>11512453</v>
      </c>
      <c r="D34" s="27">
        <f>D43+D49+D59+D62+D63+D64</f>
        <v>4772240.37</v>
      </c>
    </row>
    <row r="35" spans="1:4" ht="27" customHeight="1" hidden="1" thickBot="1">
      <c r="A35" s="4"/>
      <c r="B35" s="11"/>
      <c r="C35" s="18"/>
      <c r="D35" s="18"/>
    </row>
    <row r="36" spans="1:4" ht="21" customHeight="1" hidden="1" thickBot="1">
      <c r="A36" s="4"/>
      <c r="B36" s="11"/>
      <c r="C36" s="18"/>
      <c r="D36" s="17"/>
    </row>
    <row r="37" spans="1:4" ht="17.25" customHeight="1" hidden="1" thickBot="1">
      <c r="A37" s="4"/>
      <c r="B37" s="11"/>
      <c r="C37" s="19"/>
      <c r="D37" s="19"/>
    </row>
    <row r="38" spans="1:4" ht="18.75" customHeight="1" hidden="1" thickBot="1">
      <c r="A38" s="4"/>
      <c r="B38" s="11"/>
      <c r="C38" s="19"/>
      <c r="D38" s="19"/>
    </row>
    <row r="39" spans="1:4" ht="15.75" customHeight="1" hidden="1" thickBot="1">
      <c r="A39" s="4"/>
      <c r="B39" s="11"/>
      <c r="C39" s="19"/>
      <c r="D39" s="19"/>
    </row>
    <row r="40" spans="1:4" ht="21" customHeight="1" hidden="1" thickBot="1">
      <c r="A40" s="4"/>
      <c r="B40" s="11"/>
      <c r="C40" s="19"/>
      <c r="D40" s="19"/>
    </row>
    <row r="41" spans="1:4" ht="24.75" customHeight="1" hidden="1" thickBot="1">
      <c r="A41" s="4"/>
      <c r="B41" s="11"/>
      <c r="C41" s="18"/>
      <c r="D41" s="21"/>
    </row>
    <row r="42" spans="1:4" ht="21" customHeight="1" hidden="1" thickBot="1">
      <c r="A42" s="4"/>
      <c r="B42" s="11" t="s">
        <v>68</v>
      </c>
      <c r="C42" s="21"/>
      <c r="D42" s="21"/>
    </row>
    <row r="43" spans="1:4" ht="26.25" customHeight="1" thickBot="1">
      <c r="A43" s="3" t="s">
        <v>80</v>
      </c>
      <c r="B43" s="11" t="s">
        <v>78</v>
      </c>
      <c r="C43" s="18">
        <f>C47+C48</f>
        <v>964603</v>
      </c>
      <c r="D43" s="18">
        <f>D47+D48</f>
        <v>679409.49</v>
      </c>
    </row>
    <row r="44" spans="1:4" ht="22.5" customHeight="1" hidden="1" thickBot="1">
      <c r="A44" s="4"/>
      <c r="B44" s="11" t="s">
        <v>29</v>
      </c>
      <c r="C44" s="18"/>
      <c r="D44" s="18"/>
    </row>
    <row r="45" spans="1:4" ht="18" customHeight="1" hidden="1" thickBot="1">
      <c r="A45" s="4"/>
      <c r="B45" s="11" t="s">
        <v>28</v>
      </c>
      <c r="C45" s="18"/>
      <c r="D45" s="18"/>
    </row>
    <row r="46" spans="1:4" ht="21" customHeight="1" hidden="1" thickBot="1">
      <c r="A46" s="4"/>
      <c r="B46" s="11" t="s">
        <v>27</v>
      </c>
      <c r="C46" s="18"/>
      <c r="D46" s="18"/>
    </row>
    <row r="47" spans="1:4" ht="21" customHeight="1" thickBot="1">
      <c r="A47" s="4"/>
      <c r="B47" s="11" t="s">
        <v>70</v>
      </c>
      <c r="C47" s="18">
        <v>686299</v>
      </c>
      <c r="D47" s="18">
        <v>401105.49</v>
      </c>
    </row>
    <row r="48" spans="1:4" ht="21" customHeight="1" thickBot="1">
      <c r="A48" s="4"/>
      <c r="B48" s="11" t="s">
        <v>69</v>
      </c>
      <c r="C48" s="18">
        <v>278304</v>
      </c>
      <c r="D48" s="18">
        <v>278304</v>
      </c>
    </row>
    <row r="49" spans="1:4" ht="21" customHeight="1" thickBot="1">
      <c r="A49" s="3" t="s">
        <v>81</v>
      </c>
      <c r="B49" s="11" t="s">
        <v>67</v>
      </c>
      <c r="C49" s="18">
        <f>C50+C56+C57</f>
        <v>8478700</v>
      </c>
      <c r="D49" s="18">
        <f>SUM(D50:D57)</f>
        <v>2735021.39</v>
      </c>
    </row>
    <row r="50" spans="1:5" ht="27.75" customHeight="1" thickBot="1">
      <c r="A50" s="4"/>
      <c r="B50" s="11" t="s">
        <v>49</v>
      </c>
      <c r="C50" s="18">
        <v>5710300</v>
      </c>
      <c r="D50" s="20">
        <v>2635021.39</v>
      </c>
      <c r="E50" s="12"/>
    </row>
    <row r="51" spans="1:5" ht="18" customHeight="1" hidden="1" thickBot="1">
      <c r="A51" s="4"/>
      <c r="B51" s="11" t="s">
        <v>28</v>
      </c>
      <c r="C51" s="18"/>
      <c r="D51" s="20"/>
      <c r="E51" s="12"/>
    </row>
    <row r="52" spans="1:5" ht="20.25" customHeight="1" hidden="1" thickBot="1">
      <c r="A52" s="4"/>
      <c r="B52" s="11" t="s">
        <v>27</v>
      </c>
      <c r="C52" s="18"/>
      <c r="D52" s="20"/>
      <c r="E52" s="12"/>
    </row>
    <row r="53" spans="1:4" ht="18.75" customHeight="1" hidden="1" thickBot="1">
      <c r="A53" s="4"/>
      <c r="B53" s="11" t="s">
        <v>28</v>
      </c>
      <c r="C53" s="18"/>
      <c r="D53" s="20"/>
    </row>
    <row r="54" spans="1:4" ht="19.5" customHeight="1" hidden="1" thickBot="1">
      <c r="A54" s="4"/>
      <c r="B54" s="11" t="s">
        <v>27</v>
      </c>
      <c r="C54" s="18"/>
      <c r="D54" s="20"/>
    </row>
    <row r="55" spans="1:4" ht="18" customHeight="1" hidden="1" thickBot="1">
      <c r="A55" s="4"/>
      <c r="B55" s="11" t="s">
        <v>26</v>
      </c>
      <c r="C55" s="18"/>
      <c r="D55" s="20"/>
    </row>
    <row r="56" spans="1:4" ht="18" customHeight="1" thickBot="1">
      <c r="A56" s="4"/>
      <c r="B56" s="11" t="s">
        <v>66</v>
      </c>
      <c r="C56" s="18">
        <v>100000</v>
      </c>
      <c r="D56" s="20">
        <v>100000</v>
      </c>
    </row>
    <row r="57" spans="1:4" ht="28.5" customHeight="1" thickBot="1">
      <c r="A57" s="4"/>
      <c r="B57" s="11" t="s">
        <v>104</v>
      </c>
      <c r="C57" s="18">
        <v>2668400</v>
      </c>
      <c r="D57" s="20"/>
    </row>
    <row r="58" spans="1:4" ht="28.5" customHeight="1" hidden="1" thickBot="1">
      <c r="A58" s="4"/>
      <c r="B58" s="10"/>
      <c r="C58" s="17"/>
      <c r="D58" s="22"/>
    </row>
    <row r="59" spans="1:4" ht="27.75" customHeight="1" thickBot="1">
      <c r="A59" s="30" t="s">
        <v>82</v>
      </c>
      <c r="B59" s="11" t="s">
        <v>38</v>
      </c>
      <c r="C59" s="31">
        <v>840000</v>
      </c>
      <c r="D59" s="34">
        <v>839956.86</v>
      </c>
    </row>
    <row r="60" spans="1:4" ht="27.75" customHeight="1" hidden="1">
      <c r="A60" s="13"/>
      <c r="B60" s="14" t="s">
        <v>29</v>
      </c>
      <c r="C60" s="32"/>
      <c r="D60" s="35">
        <v>0</v>
      </c>
    </row>
    <row r="61" spans="1:4" ht="27.75" customHeight="1" hidden="1">
      <c r="A61" s="28"/>
      <c r="B61" s="29" t="s">
        <v>28</v>
      </c>
      <c r="C61" s="33"/>
      <c r="D61" s="36">
        <v>0</v>
      </c>
    </row>
    <row r="62" spans="1:4" ht="25.5" customHeight="1" thickBot="1">
      <c r="A62" s="37" t="s">
        <v>83</v>
      </c>
      <c r="B62" s="38" t="s">
        <v>39</v>
      </c>
      <c r="C62" s="39">
        <v>105750</v>
      </c>
      <c r="D62" s="40">
        <v>105750</v>
      </c>
    </row>
    <row r="63" spans="1:4" ht="36.75" customHeight="1" thickBot="1">
      <c r="A63" s="41" t="s">
        <v>84</v>
      </c>
      <c r="B63" s="42" t="s">
        <v>75</v>
      </c>
      <c r="C63" s="39">
        <v>412400</v>
      </c>
      <c r="D63" s="40">
        <v>412102.63</v>
      </c>
    </row>
    <row r="64" spans="1:4" ht="38.25" customHeight="1" thickBot="1">
      <c r="A64" s="41" t="s">
        <v>85</v>
      </c>
      <c r="B64" s="42" t="s">
        <v>74</v>
      </c>
      <c r="C64" s="39">
        <v>711000</v>
      </c>
      <c r="D64" s="39"/>
    </row>
    <row r="65" spans="1:4" ht="38.25" customHeight="1" thickBot="1">
      <c r="A65" s="43" t="s">
        <v>86</v>
      </c>
      <c r="B65" s="44" t="s">
        <v>87</v>
      </c>
      <c r="C65" s="39">
        <f>C66</f>
        <v>15469100</v>
      </c>
      <c r="D65" s="39">
        <f>D66</f>
        <v>10674574.14</v>
      </c>
    </row>
    <row r="66" spans="1:4" ht="38.25" customHeight="1" thickBot="1">
      <c r="A66" s="41" t="s">
        <v>88</v>
      </c>
      <c r="B66" s="42" t="s">
        <v>89</v>
      </c>
      <c r="C66" s="39">
        <f>C67+C68</f>
        <v>15469100</v>
      </c>
      <c r="D66" s="39">
        <f>D67+D68</f>
        <v>10674574.14</v>
      </c>
    </row>
    <row r="67" spans="1:4" ht="38.25" customHeight="1" thickBot="1">
      <c r="A67" s="45" t="s">
        <v>59</v>
      </c>
      <c r="B67" s="46" t="s">
        <v>90</v>
      </c>
      <c r="C67" s="47">
        <v>4151000</v>
      </c>
      <c r="D67" s="47">
        <v>2999639.73</v>
      </c>
    </row>
    <row r="68" spans="1:4" ht="38.25" customHeight="1" thickBot="1">
      <c r="A68" s="48"/>
      <c r="B68" s="42" t="s">
        <v>91</v>
      </c>
      <c r="C68" s="39">
        <v>11318100</v>
      </c>
      <c r="D68" s="39">
        <v>7674934.41</v>
      </c>
    </row>
    <row r="69" spans="1:5" ht="38.25" customHeight="1" thickBot="1">
      <c r="A69" s="43" t="s">
        <v>92</v>
      </c>
      <c r="B69" s="49" t="s">
        <v>76</v>
      </c>
      <c r="C69" s="50">
        <v>1000</v>
      </c>
      <c r="D69" s="39"/>
      <c r="E69" s="12"/>
    </row>
    <row r="70" spans="1:4" ht="33" customHeight="1" thickBot="1">
      <c r="A70" s="51" t="s">
        <v>93</v>
      </c>
      <c r="B70" s="52" t="s">
        <v>95</v>
      </c>
      <c r="C70" s="53">
        <f>C72</f>
        <v>15000</v>
      </c>
      <c r="D70" s="53">
        <f>D72</f>
        <v>0</v>
      </c>
    </row>
    <row r="71" spans="1:4" ht="31.5" customHeight="1" hidden="1">
      <c r="A71" s="54" t="s">
        <v>30</v>
      </c>
      <c r="B71" s="55" t="s">
        <v>31</v>
      </c>
      <c r="C71" s="56">
        <v>0</v>
      </c>
      <c r="D71" s="56">
        <v>0</v>
      </c>
    </row>
    <row r="72" spans="1:4" ht="26.25" customHeight="1" thickBot="1">
      <c r="A72" s="37" t="s">
        <v>94</v>
      </c>
      <c r="B72" s="52" t="s">
        <v>96</v>
      </c>
      <c r="C72" s="50">
        <f>C73</f>
        <v>15000</v>
      </c>
      <c r="D72" s="50">
        <f>D73</f>
        <v>0</v>
      </c>
    </row>
    <row r="73" spans="1:4" ht="30" customHeight="1" thickBot="1">
      <c r="A73" s="57" t="s">
        <v>97</v>
      </c>
      <c r="B73" s="38" t="s">
        <v>77</v>
      </c>
      <c r="C73" s="58">
        <v>15000</v>
      </c>
      <c r="D73" s="53"/>
    </row>
    <row r="74" ht="23.25" customHeight="1">
      <c r="A74" s="5" t="s">
        <v>98</v>
      </c>
    </row>
    <row r="75" ht="23.25" customHeight="1">
      <c r="A75" s="5"/>
    </row>
    <row r="76" spans="1:2" ht="12.75">
      <c r="A76" s="60" t="s">
        <v>99</v>
      </c>
      <c r="B76" s="60"/>
    </row>
  </sheetData>
  <sheetProtection/>
  <mergeCells count="2">
    <mergeCell ref="A1:D1"/>
    <mergeCell ref="A76:B76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2021-04-07T13:25:57Z</cp:lastPrinted>
  <dcterms:created xsi:type="dcterms:W3CDTF">2011-11-02T12:55:39Z</dcterms:created>
  <dcterms:modified xsi:type="dcterms:W3CDTF">2021-10-12T08:00:48Z</dcterms:modified>
  <cp:category/>
  <cp:version/>
  <cp:contentType/>
  <cp:contentStatus/>
</cp:coreProperties>
</file>