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7г" sheetId="1" r:id="rId1"/>
  </sheets>
  <definedNames/>
  <calcPr fullCalcOnLoad="1"/>
</workbook>
</file>

<file path=xl/sharedStrings.xml><?xml version="1.0" encoding="utf-8"?>
<sst xmlns="http://schemas.openxmlformats.org/spreadsheetml/2006/main" count="103" uniqueCount="91">
  <si>
    <t>КБК</t>
  </si>
  <si>
    <t>Наименование</t>
  </si>
  <si>
    <t>В С Е Г О</t>
  </si>
  <si>
    <t>1. Муниципальная Программа «Развитие и сохранение культуры поселения»</t>
  </si>
  <si>
    <t>1.1.Подпрограмма       «Организация досуга и обеспечение жителей поселения услугами организации культуры»</t>
  </si>
  <si>
    <t>1.2.Подпрограмма      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</si>
  <si>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</si>
  <si>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16 0 0000</t>
  </si>
  <si>
    <t>2.1Подпрограмма «Функционирование высшего должностного лица местной администрации</t>
  </si>
  <si>
    <t>2.2.Подпрограмма         «Управление в сфере функций органов  местной администрации»</t>
  </si>
  <si>
    <t>2.3.Подпрограмма           «Обеспечение реализации Муниципальной Программы»</t>
  </si>
  <si>
    <t>16 3 0000</t>
  </si>
  <si>
    <t>2.4.Подпрограмма         «Повышение устойчивости бюджета поселения»</t>
  </si>
  <si>
    <t>16 4 0000</t>
  </si>
  <si>
    <t>2.5.Подпрограмма                  «Защита населения и территории поселения от чрезвычайных ситуаций и обеспечение первичных мер пожарной безопасности»</t>
  </si>
  <si>
    <t>2.6.Подпрограмма         «Социальная поддержка граждан»</t>
  </si>
  <si>
    <t>2.7.Подпрограмма         «Обеспечение условий для развития на территории поселения физической культуры и массового спорта»</t>
  </si>
  <si>
    <t>19 0 0000</t>
  </si>
  <si>
    <t>1100000</t>
  </si>
  <si>
    <t xml:space="preserve">Расходы на обеспечение деятельности подведомственных учреждений </t>
  </si>
  <si>
    <t xml:space="preserve">Выполнение других расходных обязательств </t>
  </si>
  <si>
    <t xml:space="preserve">Резервный фонд  местной администрации </t>
  </si>
  <si>
    <t xml:space="preserve">Процентные платежи по муниципальному долгу  </t>
  </si>
  <si>
    <t>1650000</t>
  </si>
  <si>
    <t xml:space="preserve">Мероприятия в сфере защиты населения от чрезвычайных ситуаций  </t>
  </si>
  <si>
    <t>2.8.Подпрограмма "Финансовое обеспечение  муниципальных образований Воронежской области для исполнения переданных полномочий»</t>
  </si>
  <si>
    <t>251</t>
  </si>
  <si>
    <t>340</t>
  </si>
  <si>
    <t>225</t>
  </si>
  <si>
    <t>223</t>
  </si>
  <si>
    <t xml:space="preserve">Дороги </t>
  </si>
  <si>
    <t>19191292/225</t>
  </si>
  <si>
    <t>Проведение выборов</t>
  </si>
  <si>
    <t>Другие вопросы в области жилищно-коммунального хозяйства</t>
  </si>
  <si>
    <t>1979850/540/251</t>
  </si>
  <si>
    <t>3.Программа "Обеспечение доступным жильем и муниципальными услугами"</t>
  </si>
  <si>
    <t>1700000</t>
  </si>
  <si>
    <t>171 01 90850</t>
  </si>
  <si>
    <t>3.1. подпрограмма "Развитие градостроительной деятельности"</t>
  </si>
  <si>
    <t>3.2. подпрограмма "Создание условий для обеспечения качественными услугами ЖКХ"</t>
  </si>
  <si>
    <t>1720191190</t>
  </si>
  <si>
    <t>191019129</t>
  </si>
  <si>
    <t>192019067</t>
  </si>
  <si>
    <t>4.Программа " Развитие территории поселения "</t>
  </si>
  <si>
    <t>4.1.Подпрограмма                  «Ремонт и содержание муниципальных дорог»</t>
  </si>
  <si>
    <t>4.2.Подпрограмма               «Развитие сети уличного освещения»</t>
  </si>
  <si>
    <t>4.3.Подпрограмма «Благоустройство территории поселения»</t>
  </si>
  <si>
    <t>4.4.Подпрограмма «Содержание мест захоронения»</t>
  </si>
  <si>
    <t>1940290600</t>
  </si>
  <si>
    <t>196019122</t>
  </si>
  <si>
    <t>Глава Давыдовского гп                                                    Сморчков Н.С.</t>
  </si>
  <si>
    <t>4.5.Подпрограмма "Озеленение территории поселения"</t>
  </si>
  <si>
    <t>1950190700</t>
  </si>
  <si>
    <t>111010059</t>
  </si>
  <si>
    <t>112010059</t>
  </si>
  <si>
    <t>16 2 019201</t>
  </si>
  <si>
    <t>16 3 010059</t>
  </si>
  <si>
    <t>16 4 019057</t>
  </si>
  <si>
    <t>16 5 019143</t>
  </si>
  <si>
    <t>16 6 019047</t>
  </si>
  <si>
    <t>16 7 019041</t>
  </si>
  <si>
    <t>16 801 5118</t>
  </si>
  <si>
    <t>193019080</t>
  </si>
  <si>
    <t>4.6.Подпрограмма «Энергосбережение и энергоэффективность»</t>
  </si>
  <si>
    <t>Осуществление части полномочий передаваемые в бюджет муниципального района</t>
  </si>
  <si>
    <t>1640398500</t>
  </si>
  <si>
    <t>Главный бухгалтер                                                           Литашина Т.Е.</t>
  </si>
  <si>
    <t>план на 2019г</t>
  </si>
  <si>
    <t>16 1 019203</t>
  </si>
  <si>
    <t>162 018849</t>
  </si>
  <si>
    <t>Расходы на обеспечение функций органов местных администраций</t>
  </si>
  <si>
    <t>16 3 029020</t>
  </si>
  <si>
    <t>16 4 029788</t>
  </si>
  <si>
    <t>16 5 029143</t>
  </si>
  <si>
    <t>Мероприятия по обеспечению первичных мер пожарной безопасности</t>
  </si>
  <si>
    <t>Мероприятия по развитию сети автомобильных дорог общего пользования</t>
  </si>
  <si>
    <t>3.7. Подрограмма "Благоустройство мест массового отдыха поселения"</t>
  </si>
  <si>
    <t>197 000000</t>
  </si>
  <si>
    <t>3.8. Подпрограмма "Развитие градостроительной деятельности сельского поселения"</t>
  </si>
  <si>
    <t>198 01 0000</t>
  </si>
  <si>
    <t>191 01 S8850</t>
  </si>
  <si>
    <t>Расходы на обеспечение деятельности избирательных комиссий</t>
  </si>
  <si>
    <t>9910192070</t>
  </si>
  <si>
    <t>19301S8510</t>
  </si>
  <si>
    <t>19301S8620</t>
  </si>
  <si>
    <t>193000000</t>
  </si>
  <si>
    <t>1970190500</t>
  </si>
  <si>
    <t xml:space="preserve">Отчет по муниципальным программам Давыдовского г/п  за 3 квартал  2019г  </t>
  </si>
  <si>
    <t>факт на 01.10.2019г</t>
  </si>
  <si>
    <t>1910198500</t>
  </si>
  <si>
    <t>19201S8670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</si>
</sst>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6" fillId="0" borderId="14" xfId="0" applyFont="1" applyBorder="1" applyAlignment="1">
      <alignment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49" fontId="10" fillId="0" borderId="16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0" fontId="0" fillId="30" borderId="0" xfId="0" applyFont="1" applyFill="1" applyAlignment="1">
      <alignment/>
    </xf>
    <xf numFmtId="0" fontId="6" fillId="30" borderId="12" xfId="0" applyFont="1" applyFill="1" applyBorder="1" applyAlignment="1">
      <alignment horizontal="center" wrapText="1"/>
    </xf>
    <xf numFmtId="2" fontId="11" fillId="30" borderId="13" xfId="0" applyNumberFormat="1" applyFont="1" applyFill="1" applyBorder="1" applyAlignment="1">
      <alignment horizontal="center"/>
    </xf>
    <xf numFmtId="2" fontId="12" fillId="30" borderId="13" xfId="0" applyNumberFormat="1" applyFont="1" applyFill="1" applyBorder="1" applyAlignment="1">
      <alignment horizontal="center"/>
    </xf>
    <xf numFmtId="2" fontId="13" fillId="30" borderId="13" xfId="0" applyNumberFormat="1" applyFont="1" applyFill="1" applyBorder="1" applyAlignment="1">
      <alignment horizontal="center"/>
    </xf>
    <xf numFmtId="2" fontId="13" fillId="30" borderId="16" xfId="0" applyNumberFormat="1" applyFont="1" applyFill="1" applyBorder="1" applyAlignment="1">
      <alignment horizontal="center"/>
    </xf>
    <xf numFmtId="0" fontId="6" fillId="30" borderId="16" xfId="0" applyFont="1" applyFill="1" applyBorder="1" applyAlignment="1">
      <alignment wrapText="1"/>
    </xf>
    <xf numFmtId="49" fontId="10" fillId="30" borderId="16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2" fontId="12" fillId="30" borderId="15" xfId="0" applyNumberFormat="1" applyFont="1" applyFill="1" applyBorder="1" applyAlignment="1">
      <alignment horizontal="center"/>
    </xf>
    <xf numFmtId="2" fontId="12" fillId="30" borderId="16" xfId="0" applyNumberFormat="1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2" fontId="11" fillId="30" borderId="16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5" fillId="30" borderId="13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48.375" style="6" customWidth="1"/>
    <col min="2" max="2" width="17.875" style="7" customWidth="1"/>
    <col min="3" max="3" width="18.125" style="18" customWidth="1"/>
    <col min="4" max="4" width="16.75390625" style="18" customWidth="1"/>
    <col min="5" max="5" width="13.875" style="7" customWidth="1"/>
    <col min="6" max="16384" width="9.125" style="7" customWidth="1"/>
  </cols>
  <sheetData>
    <row r="1" spans="1:4" ht="29.25" customHeight="1" thickBot="1">
      <c r="A1" s="40" t="s">
        <v>87</v>
      </c>
      <c r="B1" s="40"/>
      <c r="C1" s="40"/>
      <c r="D1" s="40"/>
    </row>
    <row r="2" ht="18.75" customHeight="1" hidden="1" thickBot="1"/>
    <row r="3" spans="1:4" ht="21.75" customHeight="1" thickBot="1">
      <c r="A3" s="2" t="s">
        <v>1</v>
      </c>
      <c r="B3" s="8" t="s">
        <v>0</v>
      </c>
      <c r="C3" s="19" t="s">
        <v>67</v>
      </c>
      <c r="D3" s="19" t="s">
        <v>88</v>
      </c>
    </row>
    <row r="4" spans="1:4" ht="19.5" customHeight="1" thickBot="1">
      <c r="A4" s="3" t="s">
        <v>2</v>
      </c>
      <c r="B4" s="9"/>
      <c r="C4" s="20">
        <f>C5+C8+C11+C12+C13+C16+C20+C23+C24+C25+C26+C31+C40+C45+C54+C55+C58+C59</f>
        <v>41135632</v>
      </c>
      <c r="D4" s="20">
        <f>D5+D8+D11+D12+D13+D16+D20+D23+D24+D25+D26+D31+D40+D44+D45+D54+D55+D58+D59</f>
        <v>22051682.029999997</v>
      </c>
    </row>
    <row r="5" spans="1:5" ht="28.5" customHeight="1" thickBot="1">
      <c r="A5" s="3" t="s">
        <v>3</v>
      </c>
      <c r="B5" s="10" t="s">
        <v>18</v>
      </c>
      <c r="C5" s="20">
        <f>SUM(C6:C7)</f>
        <v>6005031</v>
      </c>
      <c r="D5" s="20">
        <f>SUM(D6:D7)</f>
        <v>4243038.26</v>
      </c>
      <c r="E5"/>
    </row>
    <row r="6" spans="1:4" ht="29.25" customHeight="1" thickBot="1">
      <c r="A6" s="4" t="s">
        <v>4</v>
      </c>
      <c r="B6" s="11" t="s">
        <v>53</v>
      </c>
      <c r="C6" s="21">
        <v>4212131</v>
      </c>
      <c r="D6" s="30">
        <v>2942017.84</v>
      </c>
    </row>
    <row r="7" spans="1:4" ht="25.5" customHeight="1" thickBot="1">
      <c r="A7" s="4" t="s">
        <v>5</v>
      </c>
      <c r="B7" s="11" t="s">
        <v>54</v>
      </c>
      <c r="C7" s="21">
        <v>1792900</v>
      </c>
      <c r="D7" s="30">
        <v>1301020.42</v>
      </c>
    </row>
    <row r="8" spans="1:4" s="1" customFormat="1" ht="25.5" customHeight="1" thickBot="1">
      <c r="A8" s="3" t="s">
        <v>6</v>
      </c>
      <c r="B8" s="10" t="s">
        <v>7</v>
      </c>
      <c r="C8" s="20">
        <f>SUM(C9:C10)</f>
        <v>5495000</v>
      </c>
      <c r="D8" s="20">
        <f>SUM(D9:D10)</f>
        <v>3927205.25</v>
      </c>
    </row>
    <row r="9" spans="1:4" ht="27" customHeight="1" thickBot="1">
      <c r="A9" s="4" t="s">
        <v>8</v>
      </c>
      <c r="B9" s="11" t="s">
        <v>68</v>
      </c>
      <c r="C9" s="21">
        <v>1034000</v>
      </c>
      <c r="D9" s="21">
        <v>824676.99</v>
      </c>
    </row>
    <row r="10" spans="1:4" ht="30.75" customHeight="1" thickBot="1">
      <c r="A10" s="4" t="s">
        <v>9</v>
      </c>
      <c r="B10" s="11" t="s">
        <v>55</v>
      </c>
      <c r="C10" s="21">
        <v>4461000</v>
      </c>
      <c r="D10" s="21">
        <v>3102528.26</v>
      </c>
    </row>
    <row r="11" spans="1:4" ht="30.75" customHeight="1" thickBot="1">
      <c r="A11" s="4" t="s">
        <v>81</v>
      </c>
      <c r="B11" s="11" t="s">
        <v>82</v>
      </c>
      <c r="C11" s="20">
        <v>58000</v>
      </c>
      <c r="D11" s="20">
        <v>58000</v>
      </c>
    </row>
    <row r="12" spans="1:4" ht="30.75" customHeight="1" hidden="1" thickBot="1">
      <c r="A12" s="4" t="s">
        <v>70</v>
      </c>
      <c r="B12" s="11" t="s">
        <v>69</v>
      </c>
      <c r="C12" s="20"/>
      <c r="D12" s="21"/>
    </row>
    <row r="13" spans="1:4" ht="29.25" customHeight="1" thickBot="1">
      <c r="A13" s="4" t="s">
        <v>10</v>
      </c>
      <c r="B13" s="11" t="s">
        <v>11</v>
      </c>
      <c r="C13" s="20">
        <f>SUM(C14:C15)</f>
        <v>2529000</v>
      </c>
      <c r="D13" s="20">
        <f>SUM(D14:D15)</f>
        <v>1827007.41</v>
      </c>
    </row>
    <row r="14" spans="1:4" ht="26.25" customHeight="1" thickBot="1">
      <c r="A14" s="4" t="s">
        <v>19</v>
      </c>
      <c r="B14" s="11" t="s">
        <v>56</v>
      </c>
      <c r="C14" s="21">
        <v>2447000</v>
      </c>
      <c r="D14" s="21">
        <v>1777745.2</v>
      </c>
    </row>
    <row r="15" spans="1:4" ht="16.5" customHeight="1" thickBot="1">
      <c r="A15" s="4" t="s">
        <v>20</v>
      </c>
      <c r="B15" s="11" t="s">
        <v>71</v>
      </c>
      <c r="C15" s="21">
        <v>82000</v>
      </c>
      <c r="D15" s="21">
        <v>49262.21</v>
      </c>
    </row>
    <row r="16" spans="1:4" ht="27" customHeight="1" thickBot="1">
      <c r="A16" s="4" t="s">
        <v>12</v>
      </c>
      <c r="B16" s="11" t="s">
        <v>13</v>
      </c>
      <c r="C16" s="20">
        <f>SUM(C17:C19)</f>
        <v>114000</v>
      </c>
      <c r="D16" s="20">
        <f>SUM(D17:D19)</f>
        <v>76000</v>
      </c>
    </row>
    <row r="17" spans="1:4" ht="16.5" customHeight="1" thickBot="1">
      <c r="A17" s="4" t="s">
        <v>21</v>
      </c>
      <c r="B17" s="11" t="s">
        <v>57</v>
      </c>
      <c r="C17" s="21">
        <v>10000</v>
      </c>
      <c r="D17" s="21"/>
    </row>
    <row r="18" spans="1:4" ht="21" customHeight="1" thickBot="1">
      <c r="A18" s="4" t="s">
        <v>22</v>
      </c>
      <c r="B18" s="11" t="s">
        <v>72</v>
      </c>
      <c r="C18" s="21">
        <v>1000</v>
      </c>
      <c r="D18" s="21"/>
    </row>
    <row r="19" spans="1:4" ht="20.25" customHeight="1" thickBot="1">
      <c r="A19" s="4" t="s">
        <v>64</v>
      </c>
      <c r="B19" s="11" t="s">
        <v>65</v>
      </c>
      <c r="C19" s="21">
        <v>103000</v>
      </c>
      <c r="D19" s="21">
        <v>76000</v>
      </c>
    </row>
    <row r="20" spans="1:4" ht="39" customHeight="1" thickBot="1">
      <c r="A20" s="4" t="s">
        <v>14</v>
      </c>
      <c r="B20" s="11" t="s">
        <v>23</v>
      </c>
      <c r="C20" s="20">
        <f>SUM(C21:C22)</f>
        <v>50000</v>
      </c>
      <c r="D20" s="20">
        <f>SUM(D21:D22)</f>
        <v>50000</v>
      </c>
    </row>
    <row r="21" spans="1:4" ht="27.75" customHeight="1" thickBot="1">
      <c r="A21" s="4" t="s">
        <v>24</v>
      </c>
      <c r="B21" s="11" t="s">
        <v>58</v>
      </c>
      <c r="C21" s="21">
        <v>50000</v>
      </c>
      <c r="D21" s="21">
        <v>50000</v>
      </c>
    </row>
    <row r="22" spans="1:4" ht="21" customHeight="1" hidden="1" thickBot="1">
      <c r="A22" s="4" t="s">
        <v>74</v>
      </c>
      <c r="B22" s="11" t="s">
        <v>73</v>
      </c>
      <c r="C22" s="21"/>
      <c r="D22" s="21"/>
    </row>
    <row r="23" spans="1:4" ht="23.25" customHeight="1" thickBot="1">
      <c r="A23" s="4" t="s">
        <v>15</v>
      </c>
      <c r="B23" s="11" t="s">
        <v>59</v>
      </c>
      <c r="C23" s="20">
        <v>390000</v>
      </c>
      <c r="D23" s="20">
        <v>293564.14</v>
      </c>
    </row>
    <row r="24" spans="1:4" ht="39.75" customHeight="1" thickBot="1">
      <c r="A24" s="4" t="s">
        <v>16</v>
      </c>
      <c r="B24" s="11" t="s">
        <v>60</v>
      </c>
      <c r="C24" s="20">
        <v>80000</v>
      </c>
      <c r="D24" s="20">
        <v>79526</v>
      </c>
    </row>
    <row r="25" spans="1:4" ht="39.75" customHeight="1" thickBot="1">
      <c r="A25" s="4" t="s">
        <v>25</v>
      </c>
      <c r="B25" s="11" t="s">
        <v>61</v>
      </c>
      <c r="C25" s="20">
        <v>196900</v>
      </c>
      <c r="D25" s="20">
        <v>127757.93</v>
      </c>
    </row>
    <row r="26" spans="1:4" ht="24.75" customHeight="1" thickBot="1">
      <c r="A26" s="3" t="s">
        <v>35</v>
      </c>
      <c r="B26" s="10" t="s">
        <v>36</v>
      </c>
      <c r="C26" s="20">
        <f>SUM(C27:C28)</f>
        <v>98800</v>
      </c>
      <c r="D26" s="20">
        <v>0</v>
      </c>
    </row>
    <row r="27" spans="1:4" ht="24.75" customHeight="1" thickBot="1">
      <c r="A27" s="4" t="s">
        <v>38</v>
      </c>
      <c r="B27" s="11" t="s">
        <v>37</v>
      </c>
      <c r="C27" s="21">
        <v>88800</v>
      </c>
      <c r="D27" s="21">
        <v>0</v>
      </c>
    </row>
    <row r="28" spans="1:4" ht="24.75" customHeight="1" thickBot="1">
      <c r="A28" s="4" t="s">
        <v>39</v>
      </c>
      <c r="B28" s="11" t="s">
        <v>40</v>
      </c>
      <c r="C28" s="21">
        <v>10000</v>
      </c>
      <c r="D28" s="21">
        <v>0</v>
      </c>
    </row>
    <row r="29" spans="1:4" ht="24.75" customHeight="1" hidden="1" thickBot="1">
      <c r="A29" s="4" t="s">
        <v>76</v>
      </c>
      <c r="B29" s="11" t="s">
        <v>77</v>
      </c>
      <c r="C29" s="20">
        <v>1095000</v>
      </c>
      <c r="D29" s="21"/>
    </row>
    <row r="30" spans="1:4" ht="24.75" customHeight="1" hidden="1" thickBot="1">
      <c r="A30" s="4" t="s">
        <v>78</v>
      </c>
      <c r="B30" s="11" t="s">
        <v>79</v>
      </c>
      <c r="C30" s="20">
        <v>51000</v>
      </c>
      <c r="D30" s="21"/>
    </row>
    <row r="31" spans="1:4" s="1" customFormat="1" ht="29.25" customHeight="1" thickBot="1">
      <c r="A31" s="3" t="s">
        <v>43</v>
      </c>
      <c r="B31" s="10" t="s">
        <v>17</v>
      </c>
      <c r="C31" s="20">
        <v>16042611</v>
      </c>
      <c r="D31" s="20">
        <f>SUM(D32:D38)</f>
        <v>5525537</v>
      </c>
    </row>
    <row r="32" spans="1:4" ht="24" customHeight="1" thickBot="1">
      <c r="A32" s="4" t="s">
        <v>44</v>
      </c>
      <c r="B32" s="11" t="s">
        <v>41</v>
      </c>
      <c r="C32" s="21">
        <v>3456950</v>
      </c>
      <c r="D32" s="21">
        <v>3000000</v>
      </c>
    </row>
    <row r="33" spans="1:4" ht="14.25" customHeight="1" hidden="1" thickBot="1">
      <c r="A33" s="4"/>
      <c r="B33" s="11"/>
      <c r="C33" s="20" t="e">
        <f>C40+C46+#REF!+C59+C62+C63</f>
        <v>#REF!</v>
      </c>
      <c r="D33" s="20"/>
    </row>
    <row r="34" spans="1:4" ht="17.25" customHeight="1" hidden="1" thickBot="1">
      <c r="A34" s="4"/>
      <c r="B34" s="11" t="s">
        <v>29</v>
      </c>
      <c r="C34" s="22">
        <f>C41</f>
        <v>582000</v>
      </c>
      <c r="D34" s="22"/>
    </row>
    <row r="35" spans="1:4" ht="18.75" customHeight="1" hidden="1" thickBot="1">
      <c r="A35" s="4"/>
      <c r="B35" s="11" t="s">
        <v>28</v>
      </c>
      <c r="C35" s="22">
        <f>C42+C47+C49+C60+C62</f>
        <v>3047000</v>
      </c>
      <c r="D35" s="22"/>
    </row>
    <row r="36" spans="1:4" ht="15.75" customHeight="1" hidden="1" thickBot="1">
      <c r="A36" s="4"/>
      <c r="B36" s="11" t="s">
        <v>27</v>
      </c>
      <c r="C36" s="22">
        <f>C43+C48+C50+C61</f>
        <v>93000</v>
      </c>
      <c r="D36" s="22"/>
    </row>
    <row r="37" spans="1:4" ht="21" customHeight="1" hidden="1" thickBot="1">
      <c r="A37" s="4"/>
      <c r="B37" s="11" t="s">
        <v>26</v>
      </c>
      <c r="C37" s="22">
        <f>C63</f>
        <v>0</v>
      </c>
      <c r="D37" s="22"/>
    </row>
    <row r="38" spans="1:4" ht="21" customHeight="1" thickBot="1">
      <c r="A38" s="4" t="s">
        <v>75</v>
      </c>
      <c r="B38" s="11" t="s">
        <v>80</v>
      </c>
      <c r="C38" s="37">
        <v>12575661</v>
      </c>
      <c r="D38" s="37">
        <v>2525537</v>
      </c>
    </row>
    <row r="39" spans="1:4" ht="21" customHeight="1" thickBot="1">
      <c r="A39" s="4"/>
      <c r="B39" s="11" t="s">
        <v>89</v>
      </c>
      <c r="C39" s="37">
        <v>10000</v>
      </c>
      <c r="D39" s="37"/>
    </row>
    <row r="40" spans="1:4" ht="26.25" customHeight="1" thickBot="1">
      <c r="A40" s="4" t="s">
        <v>45</v>
      </c>
      <c r="B40" s="11" t="s">
        <v>42</v>
      </c>
      <c r="C40" s="22">
        <v>956990</v>
      </c>
      <c r="D40" s="22">
        <v>485627.01</v>
      </c>
    </row>
    <row r="41" spans="1:4" ht="22.5" customHeight="1" hidden="1" thickBot="1">
      <c r="A41" s="4"/>
      <c r="B41" s="11" t="s">
        <v>29</v>
      </c>
      <c r="C41" s="21">
        <v>582000</v>
      </c>
      <c r="D41" s="21"/>
    </row>
    <row r="42" spans="1:4" ht="18" customHeight="1" hidden="1" thickBot="1">
      <c r="A42" s="4"/>
      <c r="B42" s="11" t="s">
        <v>28</v>
      </c>
      <c r="C42" s="21">
        <v>0</v>
      </c>
      <c r="D42" s="21"/>
    </row>
    <row r="43" spans="1:4" ht="21" customHeight="1" hidden="1" thickBot="1">
      <c r="A43" s="4"/>
      <c r="B43" s="11" t="s">
        <v>27</v>
      </c>
      <c r="C43" s="21">
        <v>0</v>
      </c>
      <c r="D43" s="21"/>
    </row>
    <row r="44" spans="1:4" ht="21" customHeight="1" thickBot="1">
      <c r="A44" s="4"/>
      <c r="B44" s="11" t="s">
        <v>90</v>
      </c>
      <c r="C44" s="21">
        <v>307990</v>
      </c>
      <c r="D44" s="21">
        <v>307990</v>
      </c>
    </row>
    <row r="45" spans="1:4" ht="21" customHeight="1" thickBot="1">
      <c r="A45" s="4" t="s">
        <v>46</v>
      </c>
      <c r="B45" s="11" t="s">
        <v>85</v>
      </c>
      <c r="C45" s="20">
        <v>5459731</v>
      </c>
      <c r="D45" s="20">
        <f>SUM(D46:D53)</f>
        <v>3507036.06</v>
      </c>
    </row>
    <row r="46" spans="1:5" ht="27.75" customHeight="1" thickBot="1">
      <c r="A46" s="4"/>
      <c r="B46" s="11" t="s">
        <v>62</v>
      </c>
      <c r="C46" s="37">
        <v>3510115</v>
      </c>
      <c r="D46" s="38">
        <v>1577471.06</v>
      </c>
      <c r="E46" s="12"/>
    </row>
    <row r="47" spans="1:5" ht="18" customHeight="1" hidden="1" thickBot="1">
      <c r="A47" s="4"/>
      <c r="B47" s="11" t="s">
        <v>28</v>
      </c>
      <c r="C47" s="21">
        <v>1117000</v>
      </c>
      <c r="D47" s="30"/>
      <c r="E47" s="12"/>
    </row>
    <row r="48" spans="1:5" ht="20.25" customHeight="1" hidden="1" thickBot="1">
      <c r="A48" s="4"/>
      <c r="B48" s="11" t="s">
        <v>27</v>
      </c>
      <c r="C48" s="21">
        <v>90000</v>
      </c>
      <c r="D48" s="30"/>
      <c r="E48" s="12"/>
    </row>
    <row r="49" spans="1:4" ht="18.75" customHeight="1" hidden="1" thickBot="1">
      <c r="A49" s="4"/>
      <c r="B49" s="11" t="s">
        <v>28</v>
      </c>
      <c r="C49" s="21">
        <v>50000</v>
      </c>
      <c r="D49" s="30"/>
    </row>
    <row r="50" spans="1:4" ht="19.5" customHeight="1" hidden="1" thickBot="1">
      <c r="A50" s="4"/>
      <c r="B50" s="11" t="s">
        <v>27</v>
      </c>
      <c r="C50" s="21">
        <v>0</v>
      </c>
      <c r="D50" s="30"/>
    </row>
    <row r="51" spans="1:4" ht="18" customHeight="1" hidden="1" thickBot="1">
      <c r="A51" s="4"/>
      <c r="B51" s="11" t="s">
        <v>26</v>
      </c>
      <c r="C51" s="21">
        <v>0</v>
      </c>
      <c r="D51" s="30"/>
    </row>
    <row r="52" spans="1:4" ht="18" customHeight="1" thickBot="1">
      <c r="A52" s="4"/>
      <c r="B52" s="11" t="s">
        <v>83</v>
      </c>
      <c r="C52" s="21">
        <v>100000</v>
      </c>
      <c r="D52" s="30">
        <v>100000</v>
      </c>
    </row>
    <row r="53" spans="1:4" ht="18" customHeight="1" thickBot="1">
      <c r="A53" s="4"/>
      <c r="B53" s="11" t="s">
        <v>84</v>
      </c>
      <c r="C53" s="21">
        <v>1849616</v>
      </c>
      <c r="D53" s="30">
        <v>1829565</v>
      </c>
    </row>
    <row r="54" spans="1:4" ht="18" customHeight="1" thickBot="1">
      <c r="A54" s="4"/>
      <c r="B54" s="10" t="s">
        <v>86</v>
      </c>
      <c r="C54" s="20">
        <v>2814769</v>
      </c>
      <c r="D54" s="39">
        <v>1049769.54</v>
      </c>
    </row>
    <row r="55" spans="1:4" ht="27.75" customHeight="1" thickBot="1">
      <c r="A55" s="4" t="s">
        <v>47</v>
      </c>
      <c r="B55" s="11" t="s">
        <v>48</v>
      </c>
      <c r="C55" s="22">
        <v>149900</v>
      </c>
      <c r="D55" s="29">
        <v>149759.3</v>
      </c>
    </row>
    <row r="56" spans="1:4" ht="27.75" customHeight="1" hidden="1">
      <c r="A56" s="13"/>
      <c r="B56" s="14" t="s">
        <v>29</v>
      </c>
      <c r="C56" s="27">
        <v>4000</v>
      </c>
      <c r="D56" s="31">
        <v>0</v>
      </c>
    </row>
    <row r="57" spans="1:4" ht="27.75" customHeight="1" hidden="1">
      <c r="A57" s="15"/>
      <c r="B57" s="16" t="s">
        <v>28</v>
      </c>
      <c r="C57" s="28">
        <v>48000</v>
      </c>
      <c r="D57" s="32">
        <v>0</v>
      </c>
    </row>
    <row r="58" spans="1:4" ht="27.75" customHeight="1">
      <c r="A58" s="15" t="s">
        <v>51</v>
      </c>
      <c r="B58" s="16" t="s">
        <v>52</v>
      </c>
      <c r="C58" s="35">
        <v>82100</v>
      </c>
      <c r="D58" s="36">
        <v>82065</v>
      </c>
    </row>
    <row r="59" spans="1:4" ht="26.25" customHeight="1">
      <c r="A59" s="24" t="s">
        <v>63</v>
      </c>
      <c r="B59" s="25" t="s">
        <v>49</v>
      </c>
      <c r="C59" s="23">
        <v>612800</v>
      </c>
      <c r="D59" s="33">
        <v>261799.13</v>
      </c>
    </row>
    <row r="60" spans="1:4" ht="0.75" customHeight="1">
      <c r="A60" s="24"/>
      <c r="B60" s="25" t="s">
        <v>28</v>
      </c>
      <c r="C60" s="28">
        <v>1880000</v>
      </c>
      <c r="D60" s="28">
        <v>203063.09</v>
      </c>
    </row>
    <row r="61" spans="1:5" ht="24.75" customHeight="1" hidden="1">
      <c r="A61" s="24"/>
      <c r="B61" s="25" t="s">
        <v>27</v>
      </c>
      <c r="C61" s="28">
        <v>3000</v>
      </c>
      <c r="D61" s="28">
        <v>0</v>
      </c>
      <c r="E61" s="12"/>
    </row>
    <row r="62" spans="1:4" ht="26.25" customHeight="1" hidden="1">
      <c r="A62" s="26" t="s">
        <v>30</v>
      </c>
      <c r="B62" s="17" t="s">
        <v>31</v>
      </c>
      <c r="C62" s="23">
        <v>0</v>
      </c>
      <c r="D62" s="23">
        <v>0</v>
      </c>
    </row>
    <row r="63" spans="1:4" ht="31.5" customHeight="1" hidden="1">
      <c r="A63" s="26" t="s">
        <v>33</v>
      </c>
      <c r="B63" s="17" t="s">
        <v>34</v>
      </c>
      <c r="C63" s="23">
        <v>0</v>
      </c>
      <c r="D63" s="23">
        <v>0</v>
      </c>
    </row>
    <row r="64" spans="1:4" ht="26.25" customHeight="1" hidden="1">
      <c r="A64" s="26" t="s">
        <v>32</v>
      </c>
      <c r="B64" s="17"/>
      <c r="C64" s="23">
        <v>0</v>
      </c>
      <c r="D64" s="23">
        <v>0</v>
      </c>
    </row>
    <row r="65" spans="1:4" ht="26.25" customHeight="1" hidden="1">
      <c r="A65" s="34"/>
      <c r="B65" s="16"/>
      <c r="C65" s="23"/>
      <c r="D65" s="23"/>
    </row>
    <row r="66" spans="1:4" ht="26.25" customHeight="1" hidden="1">
      <c r="A66" s="34"/>
      <c r="B66" s="17"/>
      <c r="C66" s="23"/>
      <c r="D66" s="23"/>
    </row>
    <row r="67" ht="12.75">
      <c r="A67" s="5"/>
    </row>
    <row r="68" ht="12.75">
      <c r="A68" s="5" t="s">
        <v>50</v>
      </c>
    </row>
    <row r="69" ht="12.75">
      <c r="A69" s="5"/>
    </row>
    <row r="70" ht="12.75">
      <c r="A70" s="5" t="s">
        <v>66</v>
      </c>
    </row>
  </sheetData>
  <sheetProtection/>
  <mergeCells count="1">
    <mergeCell ref="A1:D1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2019-10-15T13:53:16Z</cp:lastPrinted>
  <dcterms:created xsi:type="dcterms:W3CDTF">2011-11-02T12:55:39Z</dcterms:created>
  <dcterms:modified xsi:type="dcterms:W3CDTF">2019-10-16T12:24:56Z</dcterms:modified>
  <cp:category/>
  <cp:version/>
  <cp:contentType/>
  <cp:contentStatus/>
</cp:coreProperties>
</file>