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Отчет по МП за 2021 год" sheetId="1" r:id="rId1"/>
  </sheets>
  <definedNames>
    <definedName name="_xlnm.Print_Titles" localSheetId="0">'Отчет по МП за 2021 год'!$6:$10</definedName>
  </definedNames>
  <calcPr fullCalcOnLoad="1"/>
</workbook>
</file>

<file path=xl/sharedStrings.xml><?xml version="1.0" encoding="utf-8"?>
<sst xmlns="http://schemas.openxmlformats.org/spreadsheetml/2006/main" count="80" uniqueCount="58">
  <si>
    <t xml:space="preserve">Приложение № 3 к Порядку </t>
  </si>
  <si>
    <t>Отчет</t>
  </si>
  <si>
    <t>о ходе реализации муниципальных программ Ольшанского сельского поселения Острогожского муниципального района Воронежской области(финансирование программ)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</si>
  <si>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</si>
  <si>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</si>
  <si>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</si>
  <si>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</si>
  <si>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</si>
  <si>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</si>
  <si>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</si>
  <si>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</si>
  <si>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</si>
  <si>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</si>
  <si>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финансирования</t>
  </si>
  <si>
    <t>федеральный      бюджет</t>
  </si>
  <si>
    <t>областной бюджет</t>
  </si>
  <si>
    <t>местный бюджет</t>
  </si>
  <si>
    <t>внебюджет ные источники</t>
  </si>
  <si>
    <t>план</t>
  </si>
  <si>
    <t>факт</t>
  </si>
  <si>
    <t>Муниципальная программа Ольшанского сельского поселения Острогожского муниципального района Воронежской области «Обеспечение решения вопросов местного значения Ольшанского сельского поселения»</t>
  </si>
  <si>
    <t>доля налоговых и неналоговых доходов бюджета сельского поселения</t>
  </si>
  <si>
    <t>Количество жалоб от населения на исполнение полномочий главы поселения, нашедших свое подтверждение(единиц на 1 тыс.чел.населения)</t>
  </si>
  <si>
    <t>Подпрограмма №1 Обеспечение деятельности администрации Ольшанского сельского поселения по решению вопросов местного значения</t>
  </si>
  <si>
    <t>Мероприятие 1. Осуществление первичного воинского учета на территориях, где отсутствуют военные комиссариаты</t>
  </si>
  <si>
    <t xml:space="preserve"> Осуществление первичного воинского учета на территориях, где отсутствуют военные комиссариаты(да/нет)</t>
  </si>
  <si>
    <t>Мероприятие 2. Защита населения от чрезвычайных ситуаций и пожаров</t>
  </si>
  <si>
    <t>Готовность к выполнению задач по защите населения и территории от ЧС природного и техногенного характера(да/нет)</t>
  </si>
  <si>
    <t>Мероприятие 3. Благоустройство территорий</t>
  </si>
  <si>
    <t>Количество оборудованных спортивных и детских площадок(Ед/тыс.чел.населения)</t>
  </si>
  <si>
    <t>Количество обустроенных мест массового отдыха населения(Ед/тыс.чел.населения)</t>
  </si>
  <si>
    <t>Организация системного сбора и вывоза твердых бытовых отходов(да/нет)</t>
  </si>
  <si>
    <t>Доля протяженности освещенных частей улиц к их общей протяженности(%)</t>
  </si>
  <si>
    <t>Мероприятие 4. Развитие улично-дорожной сети</t>
  </si>
  <si>
    <t>Доля протяженности отремонтированных автомобильных дорог к их общей протяженности(%)</t>
  </si>
  <si>
    <t>Мероприятие 5. Развитие градостроительной деятельности</t>
  </si>
  <si>
    <t>Мероприятия по постановке земельных участков на государственный кадастровый учет(да/нет)</t>
  </si>
  <si>
    <t>Мероприятие 6. Ремонт водопроводных сетей</t>
  </si>
  <si>
    <t>Мероприятие 7. Обеспечение деятельности органов местного самоуправления</t>
  </si>
  <si>
    <t>Доля расходов бюджета поселения на содержание органов местного самоуправления(%)</t>
  </si>
  <si>
    <t>Доля утвержденных административных регламентов по предоставлению муниципальных услуг в соответствии с утвержденным перечнем муниципальных услуг(%)</t>
  </si>
  <si>
    <t>Удельный вес недоимки по земельному налогу на 1 января, следующего  за отчетным к общему объему поступления доходов в бюджет поселения от земельного налога за отчетный период</t>
  </si>
  <si>
    <t>Удельный вес недоимки по налогу на имущество на 1 января, следующего за отчетным к общему объему поступления доходов в бюджет поселения от налога на имущество за отчетный период</t>
  </si>
  <si>
    <t>Мероприятие 8. Обеспечение деятельности главы сельского поселения</t>
  </si>
  <si>
    <t>Подпрограмма №2 Обеспечение деятельности мунициппального казенного учреждения культуры "Ольшанский сельский культурно-досуговый центр"</t>
  </si>
  <si>
    <t>Мероприятие 1. Обеспечение деятельности муниципальных учреждений</t>
  </si>
  <si>
    <t>Охват населения культурно-досуговыми мероприятиями(%)</t>
  </si>
  <si>
    <t>Экономия средств на оплату коммунальных услуг(%)</t>
  </si>
  <si>
    <t>_________________________</t>
  </si>
  <si>
    <t>подпись</t>
  </si>
  <si>
    <t>(Ф.И.О.)</t>
  </si>
  <si>
    <t>Исполнитель</t>
  </si>
  <si>
    <t>Телефон исполнителя</t>
  </si>
  <si>
    <t>за  2021 год</t>
  </si>
  <si>
    <t>2014-2023гг</t>
  </si>
  <si>
    <t>да</t>
  </si>
  <si>
    <t>Ю.Е. Токарев</t>
  </si>
  <si>
    <t>Глава Ольшанского сельского поселения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</si>
</sst>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left" vertical="top" wrapText="1" shrinkToFit="1"/>
    </xf>
    <xf numFmtId="0" fontId="3" fillId="34" borderId="10" xfId="0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vertical="top" wrapText="1" shrinkToFi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top" wrapText="1" shrinkToFi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34" borderId="14" xfId="0" applyFont="1" applyFill="1" applyBorder="1" applyAlignment="1">
      <alignment vertical="top" wrapText="1" shrinkToFi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90" zoomScaleNormal="90" zoomScalePageLayoutView="0" workbookViewId="0" topLeftCell="A1">
      <pane xSplit="2" ySplit="11" topLeftCell="C31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F40" sqref="F40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7.421875" style="1" customWidth="1"/>
    <col min="4" max="5" width="8.140625" style="1" customWidth="1"/>
    <col min="6" max="6" width="7.7109375" style="1" customWidth="1"/>
    <col min="7" max="7" width="7.8515625" style="1" customWidth="1"/>
    <col min="8" max="8" width="7.7109375" style="1" customWidth="1"/>
    <col min="9" max="9" width="8.421875" style="1" customWidth="1"/>
    <col min="10" max="11" width="7.7109375" style="1" customWidth="1"/>
    <col min="12" max="12" width="6.8515625" style="1" customWidth="1"/>
    <col min="13" max="13" width="7.57421875" style="1" customWidth="1"/>
    <col min="14" max="14" width="6.00390625" style="1" customWidth="1"/>
    <col min="15" max="15" width="6.421875" style="1" customWidth="1"/>
    <col min="16" max="16" width="22.28125" style="1" customWidth="1"/>
    <col min="17" max="17" width="6.57421875" style="1" customWidth="1"/>
    <col min="18" max="18" width="6.00390625" style="1" customWidth="1"/>
    <col min="19" max="19" width="6.57421875" style="1" customWidth="1"/>
    <col min="20" max="16384" width="9.140625" style="1" customWidth="1"/>
  </cols>
  <sheetData>
    <row r="1" spans="1:19" ht="13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ht="11.25" hidden="1">
      <c r="A2" s="2"/>
    </row>
    <row r="3" spans="1:19" ht="11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1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1.25">
      <c r="A5" s="49" t="s">
        <v>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0" ht="30" customHeight="1">
      <c r="A6" s="50" t="s">
        <v>3</v>
      </c>
      <c r="B6" s="50" t="s">
        <v>4</v>
      </c>
      <c r="C6" s="50" t="s">
        <v>5</v>
      </c>
      <c r="D6" s="50" t="s">
        <v>6</v>
      </c>
      <c r="E6" s="50"/>
      <c r="F6" s="50"/>
      <c r="G6" s="50"/>
      <c r="H6" s="50"/>
      <c r="I6" s="50"/>
      <c r="J6" s="50"/>
      <c r="K6" s="50"/>
      <c r="L6" s="50"/>
      <c r="M6" s="50"/>
      <c r="N6" s="51" t="s">
        <v>7</v>
      </c>
      <c r="O6" s="51"/>
      <c r="P6" s="51" t="s">
        <v>8</v>
      </c>
      <c r="Q6" s="51" t="s">
        <v>9</v>
      </c>
      <c r="R6" s="51" t="s">
        <v>10</v>
      </c>
      <c r="S6" s="51" t="s">
        <v>11</v>
      </c>
      <c r="T6" s="5"/>
    </row>
    <row r="7" spans="1:20" ht="11.25" customHeight="1">
      <c r="A7" s="50"/>
      <c r="B7" s="50"/>
      <c r="C7" s="50"/>
      <c r="D7" s="51" t="s">
        <v>12</v>
      </c>
      <c r="E7" s="51"/>
      <c r="F7" s="50" t="s">
        <v>13</v>
      </c>
      <c r="G7" s="50"/>
      <c r="H7" s="50"/>
      <c r="I7" s="50"/>
      <c r="J7" s="50"/>
      <c r="K7" s="50"/>
      <c r="L7" s="50"/>
      <c r="M7" s="50"/>
      <c r="N7" s="51"/>
      <c r="O7" s="51"/>
      <c r="P7" s="51"/>
      <c r="Q7" s="51"/>
      <c r="R7" s="51"/>
      <c r="S7" s="51"/>
      <c r="T7" s="5"/>
    </row>
    <row r="8" spans="1:20" ht="15.75" customHeight="1">
      <c r="A8" s="50"/>
      <c r="B8" s="50"/>
      <c r="C8" s="50"/>
      <c r="D8" s="51"/>
      <c r="E8" s="51"/>
      <c r="F8" s="51" t="s">
        <v>14</v>
      </c>
      <c r="G8" s="51"/>
      <c r="H8" s="51" t="s">
        <v>15</v>
      </c>
      <c r="I8" s="51"/>
      <c r="J8" s="51" t="s">
        <v>16</v>
      </c>
      <c r="K8" s="51"/>
      <c r="L8" s="51" t="s">
        <v>17</v>
      </c>
      <c r="M8" s="51"/>
      <c r="N8" s="51"/>
      <c r="O8" s="51"/>
      <c r="P8" s="51"/>
      <c r="Q8" s="51"/>
      <c r="R8" s="51"/>
      <c r="S8" s="51"/>
      <c r="T8" s="5"/>
    </row>
    <row r="9" spans="1:20" ht="43.5" customHeight="1">
      <c r="A9" s="50"/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"/>
    </row>
    <row r="10" spans="1:20" ht="33.75" customHeight="1">
      <c r="A10" s="50"/>
      <c r="B10" s="50"/>
      <c r="C10" s="50"/>
      <c r="D10" s="6" t="s">
        <v>18</v>
      </c>
      <c r="E10" s="4" t="s">
        <v>19</v>
      </c>
      <c r="F10" s="4" t="s">
        <v>18</v>
      </c>
      <c r="G10" s="4" t="s">
        <v>19</v>
      </c>
      <c r="H10" s="4" t="s">
        <v>18</v>
      </c>
      <c r="I10" s="4" t="s">
        <v>19</v>
      </c>
      <c r="J10" s="4" t="s">
        <v>18</v>
      </c>
      <c r="K10" s="4" t="s">
        <v>19</v>
      </c>
      <c r="L10" s="4" t="s">
        <v>18</v>
      </c>
      <c r="M10" s="4" t="s">
        <v>19</v>
      </c>
      <c r="N10" s="4" t="s">
        <v>18</v>
      </c>
      <c r="O10" s="4" t="s">
        <v>19</v>
      </c>
      <c r="P10" s="51"/>
      <c r="Q10" s="51"/>
      <c r="R10" s="51"/>
      <c r="S10" s="51"/>
      <c r="T10" s="5"/>
    </row>
    <row r="11" spans="1:20" ht="11.25">
      <c r="A11" s="3">
        <v>1</v>
      </c>
      <c r="B11" s="3">
        <v>2</v>
      </c>
      <c r="C11" s="3">
        <v>3</v>
      </c>
      <c r="D11" s="7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5"/>
    </row>
    <row r="12" spans="1:20" ht="9.75" customHeight="1">
      <c r="A12" s="3"/>
      <c r="B12" s="8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5"/>
    </row>
    <row r="13" spans="1:20" ht="105" customHeight="1">
      <c r="A13" s="11">
        <v>1</v>
      </c>
      <c r="B13" s="12" t="s">
        <v>20</v>
      </c>
      <c r="C13" s="13" t="s">
        <v>54</v>
      </c>
      <c r="D13" s="14">
        <f aca="true" t="shared" si="0" ref="D13:M13">D16+D31</f>
        <v>8979</v>
      </c>
      <c r="E13" s="14">
        <f>E16+E31</f>
        <v>7715.6</v>
      </c>
      <c r="F13" s="14">
        <f t="shared" si="0"/>
        <v>190.6</v>
      </c>
      <c r="G13" s="14">
        <f t="shared" si="0"/>
        <v>190.6</v>
      </c>
      <c r="H13" s="14">
        <f t="shared" si="0"/>
        <v>1197.9</v>
      </c>
      <c r="I13" s="14">
        <f t="shared" si="0"/>
        <v>1197.9</v>
      </c>
      <c r="J13" s="14">
        <f t="shared" si="0"/>
        <v>7590.5</v>
      </c>
      <c r="K13" s="14">
        <f t="shared" si="0"/>
        <v>6327.1</v>
      </c>
      <c r="L13" s="14">
        <f t="shared" si="0"/>
        <v>0</v>
      </c>
      <c r="M13" s="14">
        <f t="shared" si="0"/>
        <v>0</v>
      </c>
      <c r="N13" s="14">
        <v>100</v>
      </c>
      <c r="O13" s="15">
        <f>E13/D13*100</f>
        <v>85.92939080075732</v>
      </c>
      <c r="P13" s="16"/>
      <c r="Q13" s="17"/>
      <c r="R13" s="17"/>
      <c r="S13" s="17"/>
      <c r="T13" s="5"/>
    </row>
    <row r="14" spans="1:20" ht="33.7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3" t="s">
        <v>21</v>
      </c>
      <c r="Q14" s="24"/>
      <c r="R14" s="24"/>
      <c r="S14" s="24"/>
      <c r="T14" s="5"/>
    </row>
    <row r="15" spans="1:20" ht="51" customHeight="1">
      <c r="A15" s="18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3" t="s">
        <v>22</v>
      </c>
      <c r="Q15" s="24"/>
      <c r="R15" s="24"/>
      <c r="S15" s="24"/>
      <c r="T15" s="5"/>
    </row>
    <row r="16" spans="1:20" ht="56.25" customHeight="1">
      <c r="A16" s="25"/>
      <c r="B16" s="26" t="s">
        <v>23</v>
      </c>
      <c r="C16" s="27"/>
      <c r="D16" s="28">
        <f aca="true" t="shared" si="1" ref="D16:M16">D17+D18+D19+D23+D24+D25+D26+D30</f>
        <v>7293.900000000001</v>
      </c>
      <c r="E16" s="28">
        <f>E17+E18+E19+E23+E24+E25+E26+E30</f>
        <v>6082.5</v>
      </c>
      <c r="F16" s="28">
        <f t="shared" si="1"/>
        <v>90.6</v>
      </c>
      <c r="G16" s="28">
        <f t="shared" si="1"/>
        <v>90.6</v>
      </c>
      <c r="H16" s="28">
        <f t="shared" si="1"/>
        <v>1115.2</v>
      </c>
      <c r="I16" s="28">
        <f t="shared" si="1"/>
        <v>1115.2</v>
      </c>
      <c r="J16" s="28">
        <f t="shared" si="1"/>
        <v>6088.099999999999</v>
      </c>
      <c r="K16" s="28">
        <f t="shared" si="1"/>
        <v>4876.7</v>
      </c>
      <c r="L16" s="28">
        <f t="shared" si="1"/>
        <v>0</v>
      </c>
      <c r="M16" s="28">
        <f t="shared" si="1"/>
        <v>0</v>
      </c>
      <c r="N16" s="29">
        <v>100</v>
      </c>
      <c r="O16" s="15">
        <f>E16/D16*100</f>
        <v>83.39160120100357</v>
      </c>
      <c r="P16" s="23"/>
      <c r="Q16" s="24"/>
      <c r="R16" s="24"/>
      <c r="S16" s="24"/>
      <c r="T16" s="5"/>
    </row>
    <row r="17" spans="1:20" ht="56.25" customHeight="1">
      <c r="A17" s="25"/>
      <c r="B17" s="30" t="s">
        <v>24</v>
      </c>
      <c r="C17" s="27"/>
      <c r="D17" s="31">
        <f>F17</f>
        <v>90.6</v>
      </c>
      <c r="E17" s="32">
        <f>G17</f>
        <v>90.6</v>
      </c>
      <c r="F17" s="32">
        <v>90.6</v>
      </c>
      <c r="G17" s="32">
        <v>90.6</v>
      </c>
      <c r="H17" s="32"/>
      <c r="I17" s="32"/>
      <c r="J17" s="32"/>
      <c r="K17" s="32"/>
      <c r="L17" s="32"/>
      <c r="M17" s="32"/>
      <c r="N17" s="33">
        <v>100</v>
      </c>
      <c r="O17" s="15">
        <f>E17/D17*100</f>
        <v>100</v>
      </c>
      <c r="P17" s="30" t="s">
        <v>25</v>
      </c>
      <c r="Q17" s="3" t="s">
        <v>55</v>
      </c>
      <c r="R17" s="3" t="s">
        <v>55</v>
      </c>
      <c r="S17" s="9" t="s">
        <v>55</v>
      </c>
      <c r="T17" s="5"/>
    </row>
    <row r="18" spans="1:20" ht="45.75" customHeight="1">
      <c r="A18" s="25"/>
      <c r="B18" s="34" t="s">
        <v>26</v>
      </c>
      <c r="C18" s="27"/>
      <c r="D18" s="31">
        <f>F18+H18+J18+L18</f>
        <v>654.9</v>
      </c>
      <c r="E18" s="32">
        <f>G18+I18+K18+M18</f>
        <v>654.9</v>
      </c>
      <c r="F18" s="32"/>
      <c r="G18" s="32"/>
      <c r="H18" s="32"/>
      <c r="I18" s="32"/>
      <c r="J18" s="32">
        <v>654.9</v>
      </c>
      <c r="K18" s="32">
        <v>654.9</v>
      </c>
      <c r="L18" s="32"/>
      <c r="M18" s="32"/>
      <c r="N18" s="33">
        <v>100</v>
      </c>
      <c r="O18" s="15">
        <f>E18/D18*100</f>
        <v>100</v>
      </c>
      <c r="P18" s="23" t="s">
        <v>27</v>
      </c>
      <c r="Q18" s="35" t="s">
        <v>55</v>
      </c>
      <c r="R18" s="3" t="s">
        <v>55</v>
      </c>
      <c r="S18" s="9" t="s">
        <v>55</v>
      </c>
      <c r="T18" s="5"/>
    </row>
    <row r="19" spans="1:20" ht="39.75" customHeight="1">
      <c r="A19" s="25"/>
      <c r="B19" s="34" t="s">
        <v>28</v>
      </c>
      <c r="C19" s="27"/>
      <c r="D19" s="31">
        <f>F19+H19+J19+L19</f>
        <v>1944.5</v>
      </c>
      <c r="E19" s="32">
        <f>G19+I19+K19+M19</f>
        <v>1944.5</v>
      </c>
      <c r="F19" s="32"/>
      <c r="G19" s="32"/>
      <c r="H19" s="32">
        <v>1018.6</v>
      </c>
      <c r="I19" s="32">
        <v>1018.6</v>
      </c>
      <c r="J19" s="32">
        <v>925.9</v>
      </c>
      <c r="K19" s="32">
        <v>925.9</v>
      </c>
      <c r="L19" s="32"/>
      <c r="M19" s="32"/>
      <c r="N19" s="33">
        <v>100</v>
      </c>
      <c r="O19" s="15">
        <f>E19/D19*100</f>
        <v>100</v>
      </c>
      <c r="P19" s="23" t="s">
        <v>29</v>
      </c>
      <c r="Q19" s="9">
        <v>0.8</v>
      </c>
      <c r="R19" s="10">
        <v>0.8</v>
      </c>
      <c r="S19" s="10">
        <v>100</v>
      </c>
      <c r="T19" s="5"/>
    </row>
    <row r="20" spans="1:20" ht="36.75" customHeight="1">
      <c r="A20" s="25"/>
      <c r="B20" s="30"/>
      <c r="C20" s="27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15"/>
      <c r="P20" s="23" t="s">
        <v>30</v>
      </c>
      <c r="Q20" s="9">
        <v>0</v>
      </c>
      <c r="R20" s="10">
        <v>0</v>
      </c>
      <c r="S20" s="10">
        <v>0</v>
      </c>
      <c r="T20" s="5"/>
    </row>
    <row r="21" spans="1:20" ht="37.5" customHeight="1">
      <c r="A21" s="25"/>
      <c r="B21" s="30"/>
      <c r="C21" s="27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15"/>
      <c r="P21" s="23" t="s">
        <v>31</v>
      </c>
      <c r="Q21" s="3" t="s">
        <v>55</v>
      </c>
      <c r="R21" s="3" t="s">
        <v>55</v>
      </c>
      <c r="S21" s="9" t="s">
        <v>55</v>
      </c>
      <c r="T21" s="5"/>
    </row>
    <row r="22" spans="1:20" ht="38.25" customHeight="1">
      <c r="A22" s="25"/>
      <c r="B22" s="30"/>
      <c r="C22" s="27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15"/>
      <c r="P22" s="23" t="s">
        <v>32</v>
      </c>
      <c r="Q22" s="9">
        <v>55.6</v>
      </c>
      <c r="R22" s="10">
        <v>62.5</v>
      </c>
      <c r="S22" s="10">
        <v>112</v>
      </c>
      <c r="T22" s="5"/>
    </row>
    <row r="23" spans="1:20" ht="47.25" customHeight="1">
      <c r="A23" s="25"/>
      <c r="B23" s="30" t="s">
        <v>33</v>
      </c>
      <c r="C23" s="27"/>
      <c r="D23" s="31">
        <f aca="true" t="shared" si="2" ref="D23:E26">F23+H23+J23+L23</f>
        <v>2248.3</v>
      </c>
      <c r="E23" s="32">
        <f t="shared" si="2"/>
        <v>1036.9</v>
      </c>
      <c r="F23" s="32"/>
      <c r="G23" s="32"/>
      <c r="H23" s="32">
        <v>0</v>
      </c>
      <c r="I23" s="32">
        <v>0</v>
      </c>
      <c r="J23" s="32">
        <v>2248.3</v>
      </c>
      <c r="K23" s="32">
        <v>1036.9</v>
      </c>
      <c r="L23" s="32">
        <f>SUM(L24:L29)</f>
        <v>0</v>
      </c>
      <c r="M23" s="32">
        <f>SUM(M24:M29)</f>
        <v>0</v>
      </c>
      <c r="N23" s="33">
        <v>100</v>
      </c>
      <c r="O23" s="15">
        <f>E23/D23*100</f>
        <v>46.11929013032069</v>
      </c>
      <c r="P23" s="23" t="s">
        <v>34</v>
      </c>
      <c r="Q23" s="9">
        <v>43.6</v>
      </c>
      <c r="R23" s="10">
        <v>44.5</v>
      </c>
      <c r="S23" s="10">
        <v>102</v>
      </c>
      <c r="T23" s="5"/>
    </row>
    <row r="24" spans="1:20" ht="47.25" customHeight="1">
      <c r="A24" s="25"/>
      <c r="B24" s="34" t="s">
        <v>35</v>
      </c>
      <c r="C24" s="27"/>
      <c r="D24" s="31">
        <f t="shared" si="2"/>
        <v>255.79999999999998</v>
      </c>
      <c r="E24" s="32">
        <f t="shared" si="2"/>
        <v>255.79999999999998</v>
      </c>
      <c r="F24" s="32"/>
      <c r="G24" s="32"/>
      <c r="H24" s="32">
        <v>96.6</v>
      </c>
      <c r="I24" s="32">
        <v>96.6</v>
      </c>
      <c r="J24" s="32">
        <v>159.2</v>
      </c>
      <c r="K24" s="32">
        <v>159.2</v>
      </c>
      <c r="L24" s="32"/>
      <c r="M24" s="32"/>
      <c r="N24" s="33">
        <v>100</v>
      </c>
      <c r="O24" s="15">
        <f>E24/D24*100</f>
        <v>100</v>
      </c>
      <c r="P24" s="23" t="s">
        <v>36</v>
      </c>
      <c r="Q24" s="3">
        <v>53</v>
      </c>
      <c r="R24" s="7">
        <v>53</v>
      </c>
      <c r="S24" s="10">
        <v>100</v>
      </c>
      <c r="T24" s="5"/>
    </row>
    <row r="25" spans="1:20" ht="44.25" customHeight="1">
      <c r="A25" s="25"/>
      <c r="B25" s="34" t="s">
        <v>37</v>
      </c>
      <c r="C25" s="27"/>
      <c r="D25" s="31">
        <f t="shared" si="2"/>
        <v>0</v>
      </c>
      <c r="E25" s="32">
        <f t="shared" si="2"/>
        <v>0</v>
      </c>
      <c r="F25" s="32"/>
      <c r="G25" s="32"/>
      <c r="H25" s="32"/>
      <c r="I25" s="32"/>
      <c r="J25" s="32">
        <v>0</v>
      </c>
      <c r="K25" s="32">
        <v>0</v>
      </c>
      <c r="L25" s="32"/>
      <c r="M25" s="32"/>
      <c r="N25" s="33">
        <v>100</v>
      </c>
      <c r="O25" s="15">
        <v>0</v>
      </c>
      <c r="P25" s="23"/>
      <c r="Q25" s="9"/>
      <c r="R25" s="10"/>
      <c r="S25" s="10"/>
      <c r="T25" s="5"/>
    </row>
    <row r="26" spans="1:20" ht="45" customHeight="1">
      <c r="A26" s="25"/>
      <c r="B26" s="30" t="s">
        <v>38</v>
      </c>
      <c r="C26" s="27"/>
      <c r="D26" s="31">
        <f t="shared" si="2"/>
        <v>1328.6</v>
      </c>
      <c r="E26" s="32">
        <f t="shared" si="2"/>
        <v>1328.6</v>
      </c>
      <c r="F26" s="32"/>
      <c r="G26" s="32"/>
      <c r="H26" s="32">
        <v>0</v>
      </c>
      <c r="I26" s="32">
        <v>0</v>
      </c>
      <c r="J26" s="32">
        <v>1328.6</v>
      </c>
      <c r="K26" s="32">
        <v>1328.6</v>
      </c>
      <c r="L26" s="32"/>
      <c r="M26" s="32"/>
      <c r="N26" s="33">
        <v>100</v>
      </c>
      <c r="O26" s="15">
        <f>E26/D26*100</f>
        <v>100</v>
      </c>
      <c r="P26" s="23" t="s">
        <v>39</v>
      </c>
      <c r="Q26" s="33">
        <v>29.5</v>
      </c>
      <c r="R26" s="9">
        <v>14.9</v>
      </c>
      <c r="S26" s="33">
        <f>R26/Q26*100</f>
        <v>50.50847457627119</v>
      </c>
      <c r="T26" s="5"/>
    </row>
    <row r="27" spans="1:20" ht="81.75" customHeight="1">
      <c r="A27" s="25"/>
      <c r="B27" s="30"/>
      <c r="C27" s="27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15"/>
      <c r="P27" s="23" t="s">
        <v>40</v>
      </c>
      <c r="Q27" s="33">
        <v>100</v>
      </c>
      <c r="R27" s="10">
        <v>100</v>
      </c>
      <c r="S27" s="10">
        <v>100</v>
      </c>
      <c r="T27" s="5"/>
    </row>
    <row r="28" spans="1:20" ht="81.75" customHeight="1">
      <c r="A28" s="25"/>
      <c r="B28" s="30"/>
      <c r="C28" s="27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15"/>
      <c r="P28" s="23" t="s">
        <v>41</v>
      </c>
      <c r="Q28" s="33">
        <v>8.7</v>
      </c>
      <c r="R28" s="10">
        <v>11.7</v>
      </c>
      <c r="S28" s="10">
        <v>134.5</v>
      </c>
      <c r="T28" s="5"/>
    </row>
    <row r="29" spans="1:20" ht="69" customHeight="1">
      <c r="A29" s="25"/>
      <c r="B29" s="30"/>
      <c r="C29" s="27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15"/>
      <c r="P29" s="23" t="s">
        <v>42</v>
      </c>
      <c r="Q29" s="3">
        <v>28.4</v>
      </c>
      <c r="R29" s="3">
        <v>29.4</v>
      </c>
      <c r="S29" s="9">
        <v>138.4</v>
      </c>
      <c r="T29" s="5"/>
    </row>
    <row r="30" spans="1:20" ht="59.25" customHeight="1">
      <c r="A30" s="25"/>
      <c r="B30" s="30" t="s">
        <v>43</v>
      </c>
      <c r="C30" s="27"/>
      <c r="D30" s="31">
        <f>F30+H30+J30+L30</f>
        <v>771.2</v>
      </c>
      <c r="E30" s="32">
        <f>G30+I30+K30+M30</f>
        <v>771.2</v>
      </c>
      <c r="F30" s="32"/>
      <c r="G30" s="32"/>
      <c r="H30" s="32">
        <v>0</v>
      </c>
      <c r="I30" s="32">
        <v>0</v>
      </c>
      <c r="J30" s="32">
        <v>771.2</v>
      </c>
      <c r="K30" s="32">
        <v>771.2</v>
      </c>
      <c r="L30" s="32"/>
      <c r="M30" s="32"/>
      <c r="N30" s="33">
        <v>100</v>
      </c>
      <c r="O30" s="15">
        <f>E30/D30*100</f>
        <v>100</v>
      </c>
      <c r="P30" s="23" t="s">
        <v>22</v>
      </c>
      <c r="Q30" s="9">
        <v>0</v>
      </c>
      <c r="R30" s="10">
        <v>0</v>
      </c>
      <c r="S30" s="10">
        <v>0</v>
      </c>
      <c r="T30" s="5"/>
    </row>
    <row r="31" spans="1:20" ht="54" customHeight="1">
      <c r="A31" s="25"/>
      <c r="B31" s="26" t="s">
        <v>44</v>
      </c>
      <c r="C31" s="27"/>
      <c r="D31" s="36">
        <f aca="true" t="shared" si="3" ref="D31:M31">D32</f>
        <v>1685.1000000000001</v>
      </c>
      <c r="E31" s="36">
        <f t="shared" si="3"/>
        <v>1633.1000000000001</v>
      </c>
      <c r="F31" s="36">
        <f t="shared" si="3"/>
        <v>100</v>
      </c>
      <c r="G31" s="36">
        <f t="shared" si="3"/>
        <v>100</v>
      </c>
      <c r="H31" s="36">
        <f t="shared" si="3"/>
        <v>82.7</v>
      </c>
      <c r="I31" s="36">
        <f t="shared" si="3"/>
        <v>82.7</v>
      </c>
      <c r="J31" s="36">
        <f t="shared" si="3"/>
        <v>1502.4</v>
      </c>
      <c r="K31" s="36">
        <f t="shared" si="3"/>
        <v>1450.4</v>
      </c>
      <c r="L31" s="36">
        <f t="shared" si="3"/>
        <v>0</v>
      </c>
      <c r="M31" s="36">
        <f t="shared" si="3"/>
        <v>0</v>
      </c>
      <c r="N31" s="37">
        <v>100</v>
      </c>
      <c r="O31" s="15">
        <f>E31/D31*100</f>
        <v>96.91412972523887</v>
      </c>
      <c r="P31" s="38"/>
      <c r="Q31" s="9"/>
      <c r="R31" s="9"/>
      <c r="S31" s="39"/>
      <c r="T31" s="5"/>
    </row>
    <row r="32" spans="1:20" ht="34.5" customHeight="1">
      <c r="A32" s="25"/>
      <c r="B32" s="30" t="s">
        <v>45</v>
      </c>
      <c r="C32" s="27"/>
      <c r="D32" s="31">
        <f>F32+H32+J32+L32</f>
        <v>1685.1000000000001</v>
      </c>
      <c r="E32" s="32">
        <f>G32+I32+K32+M32</f>
        <v>1633.1000000000001</v>
      </c>
      <c r="F32" s="9">
        <v>100</v>
      </c>
      <c r="G32" s="9">
        <v>100</v>
      </c>
      <c r="H32" s="32">
        <v>82.7</v>
      </c>
      <c r="I32" s="32">
        <v>82.7</v>
      </c>
      <c r="J32" s="9">
        <v>1502.4</v>
      </c>
      <c r="K32" s="9">
        <v>1450.4</v>
      </c>
      <c r="L32" s="9"/>
      <c r="M32" s="9"/>
      <c r="N32" s="9">
        <v>100</v>
      </c>
      <c r="O32" s="15">
        <f>E32/D32*100</f>
        <v>96.91412972523887</v>
      </c>
      <c r="P32" s="40" t="s">
        <v>46</v>
      </c>
      <c r="Q32" s="9">
        <v>75</v>
      </c>
      <c r="R32" s="10">
        <v>75</v>
      </c>
      <c r="S32" s="10">
        <v>100</v>
      </c>
      <c r="T32" s="5"/>
    </row>
    <row r="33" spans="1:20" ht="30" customHeight="1">
      <c r="A33" s="25"/>
      <c r="B33" s="30"/>
      <c r="C33" s="27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15"/>
      <c r="P33" s="23" t="s">
        <v>47</v>
      </c>
      <c r="Q33" s="9"/>
      <c r="R33" s="10"/>
      <c r="S33" s="10"/>
      <c r="T33" s="5"/>
    </row>
    <row r="34" spans="1:20" ht="3" customHeight="1">
      <c r="A34" s="41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5"/>
    </row>
    <row r="35" spans="1:8" ht="0.75" customHeight="1">
      <c r="A35" s="43"/>
      <c r="B35" s="44"/>
      <c r="C35" s="44"/>
      <c r="D35" s="44"/>
      <c r="E35" s="44"/>
      <c r="F35" s="44"/>
      <c r="G35" s="44"/>
      <c r="H35" s="44"/>
    </row>
    <row r="36" spans="1:8" ht="3.75" customHeight="1" hidden="1">
      <c r="A36" s="43"/>
      <c r="B36" s="44"/>
      <c r="C36" s="44"/>
      <c r="D36" s="44"/>
      <c r="E36" s="44"/>
      <c r="F36" s="44"/>
      <c r="G36" s="44"/>
      <c r="H36" s="44"/>
    </row>
    <row r="37" ht="11.25">
      <c r="A37" s="45"/>
    </row>
    <row r="38" spans="1:16" ht="15">
      <c r="A38" s="56" t="s">
        <v>57</v>
      </c>
      <c r="B38" s="56"/>
      <c r="C38" s="46"/>
      <c r="D38" s="46"/>
      <c r="E38" s="46"/>
      <c r="F38" s="46"/>
      <c r="G38" s="46" t="s">
        <v>48</v>
      </c>
      <c r="H38" s="46"/>
      <c r="I38" s="46"/>
      <c r="J38" s="46"/>
      <c r="K38" s="55" t="s">
        <v>56</v>
      </c>
      <c r="L38" s="55"/>
      <c r="M38" s="55"/>
      <c r="N38" s="46"/>
      <c r="O38" s="46"/>
      <c r="P38" s="46"/>
    </row>
    <row r="39" spans="1:16" ht="15">
      <c r="A39" s="46"/>
      <c r="B39" s="46"/>
      <c r="C39" s="46"/>
      <c r="D39" s="46"/>
      <c r="E39" s="46"/>
      <c r="F39" s="46"/>
      <c r="G39" s="52" t="s">
        <v>49</v>
      </c>
      <c r="H39" s="52"/>
      <c r="I39" s="52"/>
      <c r="J39" s="52"/>
      <c r="K39" s="46"/>
      <c r="L39" s="46" t="s">
        <v>50</v>
      </c>
      <c r="M39" s="46"/>
      <c r="N39" s="46"/>
      <c r="O39" s="46"/>
      <c r="P39" s="46"/>
    </row>
    <row r="40" spans="1:16" ht="60.75" customHeight="1">
      <c r="A40" s="53" t="s">
        <v>51</v>
      </c>
      <c r="B40" s="53"/>
      <c r="C40" s="53"/>
      <c r="D40" s="53"/>
      <c r="E40" s="53"/>
      <c r="F40" s="46"/>
      <c r="G40" s="46" t="s">
        <v>48</v>
      </c>
      <c r="H40" s="46"/>
      <c r="I40" s="46"/>
      <c r="J40" s="46"/>
      <c r="K40" s="46"/>
      <c r="L40" s="46"/>
      <c r="M40" s="46"/>
      <c r="N40" s="46"/>
      <c r="O40" s="46"/>
      <c r="P40" s="46"/>
    </row>
    <row r="41" spans="1:17" ht="15">
      <c r="A41" s="46"/>
      <c r="B41" s="46"/>
      <c r="C41" s="46"/>
      <c r="D41" s="46"/>
      <c r="E41" s="46"/>
      <c r="F41" s="46"/>
      <c r="G41" s="52" t="s">
        <v>49</v>
      </c>
      <c r="H41" s="52"/>
      <c r="I41" s="52"/>
      <c r="J41" s="52"/>
      <c r="K41" s="46"/>
      <c r="L41" s="46" t="s">
        <v>50</v>
      </c>
      <c r="M41" s="46"/>
      <c r="N41" s="52"/>
      <c r="O41" s="52"/>
      <c r="P41" s="52"/>
      <c r="Q41" s="52"/>
    </row>
    <row r="43" spans="1:3" ht="15">
      <c r="A43" s="54" t="s">
        <v>52</v>
      </c>
      <c r="B43" s="54"/>
      <c r="C43" s="47"/>
    </row>
  </sheetData>
  <sheetProtection selectLockedCells="1" selectUnlockedCells="1"/>
  <mergeCells count="25">
    <mergeCell ref="G39:J39"/>
    <mergeCell ref="A40:E40"/>
    <mergeCell ref="G41:J41"/>
    <mergeCell ref="N41:Q41"/>
    <mergeCell ref="A43:B43"/>
    <mergeCell ref="Q6:Q10"/>
    <mergeCell ref="K38:M38"/>
    <mergeCell ref="R6:R10"/>
    <mergeCell ref="S6:S10"/>
    <mergeCell ref="D7:E9"/>
    <mergeCell ref="F7:M7"/>
    <mergeCell ref="F8:G9"/>
    <mergeCell ref="H8:I9"/>
    <mergeCell ref="J8:K9"/>
    <mergeCell ref="L8:M9"/>
    <mergeCell ref="A1:S1"/>
    <mergeCell ref="A3:S3"/>
    <mergeCell ref="A4:S4"/>
    <mergeCell ref="A5:S5"/>
    <mergeCell ref="A6:A10"/>
    <mergeCell ref="B6:B10"/>
    <mergeCell ref="C6:C10"/>
    <mergeCell ref="D6:M6"/>
    <mergeCell ref="N6:O9"/>
    <mergeCell ref="P6:P10"/>
  </mergeCells>
  <printOptions/>
  <pageMargins left="0" right="0" top="0.5513888888888889" bottom="0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Anna_PC</dc:creator>
  <cp:keywords/>
  <dc:description/>
  <cp:lastModifiedBy>Anna_PC</cp:lastModifiedBy>
  <dcterms:created xsi:type="dcterms:W3CDTF">2022-02-10T13:09:48Z</dcterms:created>
  <dcterms:modified xsi:type="dcterms:W3CDTF">2022-02-10T13:14:19Z</dcterms:modified>
  <cp:category/>
  <cp:version/>
  <cp:contentType/>
  <cp:contentStatus/>
</cp:coreProperties>
</file>