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070" activeTab="0"/>
  </bookViews>
  <sheets>
    <sheet name="прил 1 Отчет МП  2020" sheetId="1" r:id="rId1"/>
    <sheet name="Лист1" sheetId="2" r:id="rId2"/>
  </sheets>
  <definedNames>
    <definedName name="_xlnm.Print_Titles" localSheetId="0">'прил 1 Отчет МП  2020'!$4:$6</definedName>
    <definedName name="_xlnm.Print_Area" localSheetId="0">'прил 1 Отчет МП  2020'!$A$1:$S$29</definedName>
  </definedNames>
  <calcPr fullCalcOnLoad="1"/>
</workbook>
</file>

<file path=xl/sharedStrings.xml><?xml version="1.0" encoding="utf-8"?>
<sst xmlns="http://schemas.openxmlformats.org/spreadsheetml/2006/main" count="75" uniqueCount="62">
  <si>
    <t>план</t>
  </si>
  <si>
    <t>факт</t>
  </si>
  <si>
    <t>федеральный      бюджет</t>
  </si>
  <si>
    <t>областной бюджет</t>
  </si>
  <si>
    <t>местные бюджеты</t>
  </si>
  <si>
    <t>внебюджетные источники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</si>
  <si>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</si>
  <si>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</si>
  <si>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значения целевых показателей</t>
  </si>
  <si>
    <t xml:space="preserve">Фактически достигнутые значения целевых показателей </t>
  </si>
  <si>
    <t>Уровень достижения, (%)</t>
  </si>
  <si>
    <t>ВСЕГО по программам</t>
  </si>
  <si>
    <t>1.2.</t>
  </si>
  <si>
    <t>№ п/п</t>
  </si>
  <si>
    <t>МУНИЦИПАЛЬНАЯ ПРОГРАММА 1</t>
  </si>
  <si>
    <t xml:space="preserve"> 1.1</t>
  </si>
  <si>
    <t>Подпрограмма  2</t>
  </si>
  <si>
    <t xml:space="preserve"> 2.1</t>
  </si>
  <si>
    <t>Подпрограмма  3</t>
  </si>
  <si>
    <t>Подпрограмма  4</t>
  </si>
  <si>
    <t xml:space="preserve"> 4.1.</t>
  </si>
  <si>
    <t>3.1.</t>
  </si>
  <si>
    <t>Срок реализации программы</t>
  </si>
  <si>
    <t>Наименование программных мероприятий</t>
  </si>
  <si>
    <t>ВСЕГО:</t>
  </si>
  <si>
    <t>В том числе:</t>
  </si>
  <si>
    <t>Общий объем финансирования программы
(утверждено программой),
тыс. рублей</t>
  </si>
  <si>
    <t>Приложение 1</t>
  </si>
  <si>
    <t xml:space="preserve">Подпрограмма  1         </t>
  </si>
  <si>
    <t>"Муниципальное управление, гражданское общество и развитие сельского поселения"</t>
  </si>
  <si>
    <t>"Муниципальное управление и развитие сельского поселения"</t>
  </si>
  <si>
    <t>Функционирование высшего должностного лица</t>
  </si>
  <si>
    <t>Отношение фактического исполнения к плановым назначениям по налоговым и неналоговым доходам местного бюджета за текущий год%</t>
  </si>
  <si>
    <t>Количество обращений граждан, рассмотренных с нарушением сроков, установленных законодательством, к общему количеству обращений граждан, %.</t>
  </si>
  <si>
    <t>Количество нормативных правовых актов администрации Александровского сельского поселения, противоречащих законодательству Российской Федерации по решению суда и не приведенных в соответствие в течение установленного федеральным законодательством срока со дня вступления решения суда в законную силу</t>
  </si>
  <si>
    <t>Управление в сфере функции органов местного самоуправления</t>
  </si>
  <si>
    <t>1.3.</t>
  </si>
  <si>
    <t>Финансовое обеспечение сельского поселения для исполнения переданных полномочий по первичному воинскому учету на территориях, где отсутствуют военные комиссариаты</t>
  </si>
  <si>
    <t>1.4.</t>
  </si>
  <si>
    <t>Финансовое обеспечение выполнения других расходных обязательств Александровского сельского поселения исполнительными органами местного самоуправления</t>
  </si>
  <si>
    <t>1.5.</t>
  </si>
  <si>
    <t>Социальная поддержка населения</t>
  </si>
  <si>
    <t>«Развитие транспортной системы сельского поселения»</t>
  </si>
  <si>
    <t>Сохранение протяженности соответствующих нормативным требованиям внетрипоселковых дорог за счет их ремонта</t>
  </si>
  <si>
    <t>Развитие транспортной системы сельского поселения</t>
  </si>
  <si>
    <t>"Благоустройство населенных пунктов сельского поселения"</t>
  </si>
  <si>
    <t>"Развитие сети уличного освещения"</t>
  </si>
  <si>
    <t>Доля протяженности освещенных частей улиц, проездов в их общей протяженности, км</t>
  </si>
  <si>
    <t>Другие вопросы в сфере благоустройства</t>
  </si>
  <si>
    <t>"Развитие культуры, физической культуры и спорта сельского поселения"</t>
  </si>
  <si>
    <t>Количество проведенных культурно-досуговых мероприятий за год</t>
  </si>
  <si>
    <t>Организация и проведение мероприятий, направленных на организацию досуга населения Александровского сельского поселения, повышение качества проводимых мероприятий, обеспечение условий для творчества и инновационной деятельности</t>
  </si>
  <si>
    <t>Подпрограмма  5</t>
  </si>
  <si>
    <t>5.1.</t>
  </si>
  <si>
    <t>«Безопасность на территории сельского поселения»</t>
  </si>
  <si>
    <t xml:space="preserve">Доля площади охвата оповещением жилой территории поселения об угрозе возникновения чрезвычайных ситуаций к общей жилой площади поселения;                             </t>
  </si>
  <si>
    <t xml:space="preserve">Отчет
о ходе реализации муниципальных  программ Александровского сельского поселения 
(финансирование программ) Таловского муниципального района за 2022 год
</t>
  </si>
  <si>
    <t>Сбор и вывоз бытовых отходов и мусора</t>
  </si>
  <si>
    <t>Организация электро-, тепло-, газо- и водоснабжения населения, водоотведения в пределах полномочий, установленных законодательством РФ</t>
  </si>
  <si>
    <t>Количество несанкционированных свалок на территории поселения</t>
  </si>
  <si>
    <t>Количество отремонтированных мест захоронения</t>
  </si>
  <si>
    <t>Число клубных формирований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</si>
</sst>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"/>
    <numFmt numFmtId="183" formatCode="0.0%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.0_ ;[Red]\-#,##0.0\ "/>
    <numFmt numFmtId="188" formatCode="0.000000000"/>
    <numFmt numFmtId="189" formatCode="0.0000000000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"/>
    <numFmt numFmtId="195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color indexed="56"/>
      <name val="Times New Roman"/>
      <family val="1"/>
    </font>
    <font>
      <b/>
      <sz val="12"/>
      <color indexed="56"/>
      <name val="Times New Roman"/>
      <family val="1"/>
    </font>
    <font>
      <sz val="13"/>
      <color indexed="56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theme="3"/>
      <name val="Times New Roman"/>
      <family val="1"/>
    </font>
    <font>
      <b/>
      <sz val="12"/>
      <color theme="3"/>
      <name val="Times New Roman"/>
      <family val="1"/>
    </font>
    <font>
      <sz val="13"/>
      <color theme="3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180" fontId="7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180" fontId="7" fillId="35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vertical="top" wrapText="1"/>
    </xf>
    <xf numFmtId="180" fontId="5" fillId="35" borderId="10" xfId="0" applyNumberFormat="1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80" fontId="14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180" fontId="6" fillId="0" borderId="10" xfId="0" applyNumberFormat="1" applyFont="1" applyBorder="1" applyAlignment="1">
      <alignment horizontal="center" vertical="top" wrapText="1"/>
    </xf>
    <xf numFmtId="0" fontId="12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 wrapText="1"/>
    </xf>
    <xf numFmtId="180" fontId="7" fillId="34" borderId="10" xfId="0" applyNumberFormat="1" applyFont="1" applyFill="1" applyBorder="1" applyAlignment="1">
      <alignment horizontal="center" vertical="top" wrapText="1"/>
    </xf>
    <xf numFmtId="180" fontId="6" fillId="34" borderId="10" xfId="0" applyNumberFormat="1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180" fontId="6" fillId="34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80" fontId="6" fillId="0" borderId="10" xfId="0" applyNumberFormat="1" applyFont="1" applyBorder="1" applyAlignment="1">
      <alignment vertical="top" wrapText="1"/>
    </xf>
    <xf numFmtId="0" fontId="14" fillId="34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180" fontId="2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35" borderId="10" xfId="0" applyFont="1" applyFill="1" applyBorder="1" applyAlignment="1">
      <alignment vertical="top" wrapText="1"/>
    </xf>
    <xf numFmtId="0" fontId="56" fillId="35" borderId="10" xfId="0" applyFont="1" applyFill="1" applyBorder="1" applyAlignment="1">
      <alignment vertical="top" wrapText="1"/>
    </xf>
    <xf numFmtId="0" fontId="57" fillId="35" borderId="10" xfId="0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16" fontId="16" fillId="0" borderId="10" xfId="0" applyNumberFormat="1" applyFont="1" applyBorder="1" applyAlignment="1">
      <alignment vertical="top" wrapText="1"/>
    </xf>
    <xf numFmtId="2" fontId="6" fillId="34" borderId="10" xfId="0" applyNumberFormat="1" applyFont="1" applyFill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2" fillId="34" borderId="12" xfId="0" applyFont="1" applyFill="1" applyBorder="1" applyAlignment="1">
      <alignment vertical="top" wrapText="1"/>
    </xf>
    <xf numFmtId="0" fontId="11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2" fontId="7" fillId="34" borderId="12" xfId="0" applyNumberFormat="1" applyFont="1" applyFill="1" applyBorder="1" applyAlignment="1">
      <alignment horizontal="center" vertical="top" wrapText="1"/>
    </xf>
    <xf numFmtId="2" fontId="6" fillId="34" borderId="12" xfId="0" applyNumberFormat="1" applyFont="1" applyFill="1" applyBorder="1" applyAlignment="1">
      <alignment horizontal="center" vertical="top" wrapText="1"/>
    </xf>
    <xf numFmtId="2" fontId="6" fillId="34" borderId="12" xfId="0" applyNumberFormat="1" applyFont="1" applyFill="1" applyBorder="1" applyAlignment="1">
      <alignment vertical="top" wrapText="1"/>
    </xf>
    <xf numFmtId="180" fontId="6" fillId="34" borderId="12" xfId="0" applyNumberFormat="1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vertical="top" wrapText="1"/>
    </xf>
    <xf numFmtId="9" fontId="14" fillId="34" borderId="12" xfId="0" applyNumberFormat="1" applyFont="1" applyFill="1" applyBorder="1" applyAlignment="1">
      <alignment vertical="top" wrapText="1"/>
    </xf>
    <xf numFmtId="180" fontId="14" fillId="34" borderId="12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9" fontId="14" fillId="0" borderId="10" xfId="0" applyNumberFormat="1" applyFont="1" applyBorder="1" applyAlignment="1">
      <alignment horizontal="left" vertical="top" wrapText="1"/>
    </xf>
    <xf numFmtId="9" fontId="14" fillId="0" borderId="10" xfId="0" applyNumberFormat="1" applyFont="1" applyFill="1" applyBorder="1" applyAlignment="1">
      <alignment vertical="top" wrapText="1"/>
    </xf>
    <xf numFmtId="0" fontId="58" fillId="0" borderId="0" xfId="0" applyFont="1" applyAlignment="1">
      <alignment vertical="center" wrapText="1"/>
    </xf>
    <xf numFmtId="9" fontId="14" fillId="33" borderId="10" xfId="0" applyNumberFormat="1" applyFont="1" applyFill="1" applyBorder="1" applyAlignment="1">
      <alignment horizontal="left" vertical="top" wrapText="1"/>
    </xf>
    <xf numFmtId="9" fontId="14" fillId="33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14" fillId="36" borderId="10" xfId="0" applyNumberFormat="1" applyFont="1" applyFill="1" applyBorder="1" applyAlignment="1">
      <alignment vertical="top" wrapText="1"/>
    </xf>
    <xf numFmtId="0" fontId="12" fillId="10" borderId="10" xfId="0" applyFont="1" applyFill="1" applyBorder="1" applyAlignment="1">
      <alignment vertical="top" wrapText="1"/>
    </xf>
    <xf numFmtId="0" fontId="6" fillId="10" borderId="10" xfId="0" applyFont="1" applyFill="1" applyBorder="1" applyAlignment="1">
      <alignment horizontal="center" vertical="top" wrapText="1"/>
    </xf>
    <xf numFmtId="2" fontId="7" fillId="10" borderId="10" xfId="0" applyNumberFormat="1" applyFont="1" applyFill="1" applyBorder="1" applyAlignment="1">
      <alignment horizontal="center" vertical="top" wrapText="1"/>
    </xf>
    <xf numFmtId="2" fontId="6" fillId="10" borderId="10" xfId="0" applyNumberFormat="1" applyFont="1" applyFill="1" applyBorder="1" applyAlignment="1">
      <alignment vertical="top" wrapText="1"/>
    </xf>
    <xf numFmtId="180" fontId="6" fillId="10" borderId="10" xfId="0" applyNumberFormat="1" applyFont="1" applyFill="1" applyBorder="1" applyAlignment="1">
      <alignment vertical="top" wrapText="1"/>
    </xf>
    <xf numFmtId="180" fontId="7" fillId="10" borderId="10" xfId="0" applyNumberFormat="1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left" vertical="top" wrapText="1"/>
    </xf>
    <xf numFmtId="0" fontId="14" fillId="36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view="pageBreakPreview" zoomScaleSheetLayoutView="100" zoomScalePageLayoutView="0" workbookViewId="0" topLeftCell="C1">
      <pane ySplit="7" topLeftCell="A8" activePane="bottomLeft" state="frozen"/>
      <selection pane="topLeft" activeCell="A1" sqref="A1"/>
      <selection pane="bottomLeft" activeCell="Q28" sqref="Q28"/>
    </sheetView>
  </sheetViews>
  <sheetFormatPr defaultColWidth="9.140625" defaultRowHeight="15"/>
  <cols>
    <col min="1" max="1" width="21.28125" style="0" customWidth="1"/>
    <col min="2" max="2" width="23.28125" style="0" customWidth="1"/>
    <col min="3" max="3" width="9.57421875" style="0" customWidth="1"/>
    <col min="4" max="4" width="18.7109375" style="0" customWidth="1"/>
    <col min="5" max="5" width="16.57421875" style="0" customWidth="1"/>
    <col min="6" max="6" width="16.8515625" style="0" customWidth="1"/>
    <col min="7" max="7" width="11.421875" style="0" customWidth="1"/>
    <col min="8" max="8" width="14.57421875" style="0" customWidth="1"/>
    <col min="9" max="9" width="14.421875" style="0" customWidth="1"/>
    <col min="10" max="10" width="14.00390625" style="0" customWidth="1"/>
    <col min="11" max="11" width="13.28125" style="0" customWidth="1"/>
    <col min="12" max="12" width="13.00390625" style="0" customWidth="1"/>
    <col min="13" max="13" width="11.57421875" style="0" customWidth="1"/>
    <col min="14" max="14" width="9.140625" style="0" customWidth="1"/>
    <col min="15" max="15" width="11.8515625" style="0" customWidth="1"/>
    <col min="16" max="16" width="25.8515625" style="0" customWidth="1"/>
    <col min="17" max="17" width="9.28125" style="0" bestFit="1" customWidth="1"/>
    <col min="18" max="18" width="13.140625" style="0" customWidth="1"/>
    <col min="19" max="19" width="29.28125" style="0" customWidth="1"/>
    <col min="22" max="22" width="8.00390625" style="0" customWidth="1"/>
  </cols>
  <sheetData>
    <row r="1" ht="18.75">
      <c r="P1" s="55" t="s">
        <v>27</v>
      </c>
    </row>
    <row r="2" spans="1:20" ht="55.5" customHeight="1">
      <c r="A2" s="115" t="s">
        <v>56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3"/>
      <c r="Q2" s="13"/>
      <c r="R2" s="13"/>
      <c r="S2" s="13"/>
      <c r="T2" s="13"/>
    </row>
    <row r="3" spans="1:2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3"/>
      <c r="Q3" s="13"/>
      <c r="R3" s="13"/>
      <c r="S3" s="13"/>
      <c r="T3" s="13"/>
    </row>
    <row r="4" spans="1:20" ht="54" customHeight="1">
      <c r="A4" s="123" t="s">
        <v>13</v>
      </c>
      <c r="B4" s="120" t="s">
        <v>23</v>
      </c>
      <c r="C4" s="123" t="s">
        <v>22</v>
      </c>
      <c r="D4" s="113" t="s">
        <v>26</v>
      </c>
      <c r="E4" s="116"/>
      <c r="F4" s="116"/>
      <c r="G4" s="116"/>
      <c r="H4" s="116"/>
      <c r="I4" s="116"/>
      <c r="J4" s="116"/>
      <c r="K4" s="116"/>
      <c r="L4" s="116"/>
      <c r="M4" s="114"/>
      <c r="N4" s="107" t="s">
        <v>6</v>
      </c>
      <c r="O4" s="108"/>
      <c r="P4" s="104" t="s">
        <v>7</v>
      </c>
      <c r="Q4" s="104" t="s">
        <v>8</v>
      </c>
      <c r="R4" s="104" t="s">
        <v>9</v>
      </c>
      <c r="S4" s="104" t="s">
        <v>10</v>
      </c>
      <c r="T4" s="13"/>
    </row>
    <row r="5" spans="1:20" ht="17.25" customHeight="1">
      <c r="A5" s="124"/>
      <c r="B5" s="121"/>
      <c r="C5" s="124"/>
      <c r="D5" s="107" t="s">
        <v>24</v>
      </c>
      <c r="E5" s="118"/>
      <c r="F5" s="117" t="s">
        <v>25</v>
      </c>
      <c r="G5" s="117"/>
      <c r="H5" s="117"/>
      <c r="I5" s="117"/>
      <c r="J5" s="117"/>
      <c r="K5" s="117"/>
      <c r="L5" s="117"/>
      <c r="M5" s="117"/>
      <c r="N5" s="109"/>
      <c r="O5" s="110"/>
      <c r="P5" s="105"/>
      <c r="Q5" s="105"/>
      <c r="R5" s="105"/>
      <c r="S5" s="105"/>
      <c r="T5" s="13"/>
    </row>
    <row r="6" spans="1:20" ht="39" customHeight="1">
      <c r="A6" s="124"/>
      <c r="B6" s="121"/>
      <c r="C6" s="124"/>
      <c r="D6" s="111"/>
      <c r="E6" s="119"/>
      <c r="F6" s="117" t="s">
        <v>2</v>
      </c>
      <c r="G6" s="117"/>
      <c r="H6" s="117" t="s">
        <v>3</v>
      </c>
      <c r="I6" s="117"/>
      <c r="J6" s="113" t="s">
        <v>4</v>
      </c>
      <c r="K6" s="114"/>
      <c r="L6" s="113" t="s">
        <v>5</v>
      </c>
      <c r="M6" s="114"/>
      <c r="N6" s="111"/>
      <c r="O6" s="112"/>
      <c r="P6" s="105"/>
      <c r="Q6" s="105"/>
      <c r="R6" s="105"/>
      <c r="S6" s="105"/>
      <c r="T6" s="13"/>
    </row>
    <row r="7" spans="1:20" ht="33.75" customHeight="1">
      <c r="A7" s="125"/>
      <c r="B7" s="122"/>
      <c r="C7" s="125"/>
      <c r="D7" s="5" t="s">
        <v>0</v>
      </c>
      <c r="E7" s="5" t="s">
        <v>1</v>
      </c>
      <c r="F7" s="5" t="s">
        <v>0</v>
      </c>
      <c r="G7" s="5" t="s">
        <v>1</v>
      </c>
      <c r="H7" s="5" t="s">
        <v>0</v>
      </c>
      <c r="I7" s="5" t="s">
        <v>1</v>
      </c>
      <c r="J7" s="5" t="s">
        <v>0</v>
      </c>
      <c r="K7" s="5" t="s">
        <v>1</v>
      </c>
      <c r="L7" s="5" t="s">
        <v>0</v>
      </c>
      <c r="M7" s="5" t="s">
        <v>1</v>
      </c>
      <c r="N7" s="5" t="s">
        <v>0</v>
      </c>
      <c r="O7" s="6" t="s">
        <v>1</v>
      </c>
      <c r="P7" s="106"/>
      <c r="Q7" s="106"/>
      <c r="R7" s="106"/>
      <c r="S7" s="106"/>
      <c r="T7" s="13"/>
    </row>
    <row r="8" spans="1:20" ht="15.75" customHeight="1">
      <c r="A8" s="1">
        <v>1</v>
      </c>
      <c r="B8" s="1">
        <v>2</v>
      </c>
      <c r="C8" s="1">
        <v>3</v>
      </c>
      <c r="D8" s="1">
        <f>C8+1</f>
        <v>4</v>
      </c>
      <c r="E8" s="1">
        <f aca="true" t="shared" si="0" ref="E8:S8">D8+1</f>
        <v>5</v>
      </c>
      <c r="F8" s="1">
        <f t="shared" si="0"/>
        <v>6</v>
      </c>
      <c r="G8" s="1">
        <f t="shared" si="0"/>
        <v>7</v>
      </c>
      <c r="H8" s="1">
        <f t="shared" si="0"/>
        <v>8</v>
      </c>
      <c r="I8" s="1">
        <f t="shared" si="0"/>
        <v>9</v>
      </c>
      <c r="J8" s="1">
        <f t="shared" si="0"/>
        <v>10</v>
      </c>
      <c r="K8" s="1">
        <f t="shared" si="0"/>
        <v>11</v>
      </c>
      <c r="L8" s="1">
        <f t="shared" si="0"/>
        <v>12</v>
      </c>
      <c r="M8" s="1">
        <f t="shared" si="0"/>
        <v>13</v>
      </c>
      <c r="N8" s="1">
        <f t="shared" si="0"/>
        <v>14</v>
      </c>
      <c r="O8" s="1">
        <f t="shared" si="0"/>
        <v>15</v>
      </c>
      <c r="P8" s="1">
        <f t="shared" si="0"/>
        <v>16</v>
      </c>
      <c r="Q8" s="1">
        <f t="shared" si="0"/>
        <v>17</v>
      </c>
      <c r="R8" s="1">
        <f t="shared" si="0"/>
        <v>18</v>
      </c>
      <c r="S8" s="1">
        <f t="shared" si="0"/>
        <v>19</v>
      </c>
      <c r="T8" s="13"/>
    </row>
    <row r="9" spans="1:26" ht="43.5" customHeight="1" hidden="1">
      <c r="A9" s="1"/>
      <c r="B9" s="10" t="s">
        <v>11</v>
      </c>
      <c r="C9" s="10"/>
      <c r="D9" s="14" t="e">
        <f>F9+H9+J9+L9</f>
        <v>#REF!</v>
      </c>
      <c r="E9" s="14" t="e">
        <f>G9+I9+K9+M9</f>
        <v>#REF!</v>
      </c>
      <c r="F9" s="14" t="e">
        <f>F10+#REF!+#REF!+#REF!+#REF!</f>
        <v>#REF!</v>
      </c>
      <c r="G9" s="14" t="e">
        <f>G10+#REF!+#REF!+#REF!+#REF!</f>
        <v>#REF!</v>
      </c>
      <c r="H9" s="14" t="e">
        <f>H10+#REF!+#REF!+#REF!+#REF!</f>
        <v>#REF!</v>
      </c>
      <c r="I9" s="14" t="e">
        <f>I10+#REF!+#REF!+#REF!+#REF!</f>
        <v>#REF!</v>
      </c>
      <c r="J9" s="14" t="e">
        <f>J10+#REF!+#REF!+#REF!+#REF!</f>
        <v>#REF!</v>
      </c>
      <c r="K9" s="14" t="e">
        <f>K10+#REF!+#REF!+#REF!+#REF!</f>
        <v>#REF!</v>
      </c>
      <c r="L9" s="14" t="e">
        <f>L10+#REF!+#REF!+#REF!+#REF!</f>
        <v>#REF!</v>
      </c>
      <c r="M9" s="14" t="e">
        <f>M10+#REF!+#REF!+#REF!+#REF!</f>
        <v>#REF!</v>
      </c>
      <c r="N9" s="10">
        <v>100</v>
      </c>
      <c r="O9" s="11" t="e">
        <f>E9*100/D9</f>
        <v>#REF!</v>
      </c>
      <c r="P9" s="1"/>
      <c r="Q9" s="1"/>
      <c r="R9" s="1"/>
      <c r="S9" s="11" t="e">
        <f>(S10+#REF!+#REF!+#REF!+#REF!)/5</f>
        <v>#REF!</v>
      </c>
      <c r="T9" s="13"/>
      <c r="U9" s="13"/>
      <c r="V9" s="13"/>
      <c r="W9" s="13"/>
      <c r="X9" s="13"/>
      <c r="Y9" s="13"/>
      <c r="Z9" s="13"/>
    </row>
    <row r="10" spans="1:26" ht="98.25" customHeight="1">
      <c r="A10" s="56" t="s">
        <v>14</v>
      </c>
      <c r="B10" s="57" t="s">
        <v>29</v>
      </c>
      <c r="C10" s="58"/>
      <c r="D10" s="59">
        <v>25668.3</v>
      </c>
      <c r="E10" s="59">
        <v>25668.3</v>
      </c>
      <c r="F10" s="60">
        <v>247.6</v>
      </c>
      <c r="G10" s="60">
        <v>247.6</v>
      </c>
      <c r="H10" s="60">
        <v>7738.2</v>
      </c>
      <c r="I10" s="60">
        <v>7738.2</v>
      </c>
      <c r="J10" s="60">
        <v>17682.5</v>
      </c>
      <c r="K10" s="60">
        <v>17682.5</v>
      </c>
      <c r="L10" s="60"/>
      <c r="M10" s="60"/>
      <c r="N10" s="25"/>
      <c r="O10" s="24"/>
      <c r="P10" s="22"/>
      <c r="Q10" s="26"/>
      <c r="R10" s="27"/>
      <c r="S10" s="28" t="e">
        <f>(#REF!+S13+S19+S21+S26+#REF!+#REF!+#REF!)/8</f>
        <v>#REF!</v>
      </c>
      <c r="T10" s="54">
        <f>D10-E10</f>
        <v>0</v>
      </c>
      <c r="U10" s="13"/>
      <c r="V10" s="13"/>
      <c r="W10" s="13"/>
      <c r="X10" s="13"/>
      <c r="Y10" s="13"/>
      <c r="Z10" s="13"/>
    </row>
    <row r="11" spans="1:26" ht="111" customHeight="1">
      <c r="A11" s="29"/>
      <c r="B11" s="8"/>
      <c r="C11" s="61"/>
      <c r="D11" s="14"/>
      <c r="E11" s="14"/>
      <c r="F11" s="30"/>
      <c r="G11" s="30"/>
      <c r="H11" s="30"/>
      <c r="I11" s="30"/>
      <c r="J11" s="30"/>
      <c r="K11" s="30"/>
      <c r="L11" s="30"/>
      <c r="M11" s="30"/>
      <c r="N11" s="30"/>
      <c r="O11" s="10"/>
      <c r="P11" s="15" t="s">
        <v>32</v>
      </c>
      <c r="Q11" s="31">
        <v>100</v>
      </c>
      <c r="R11" s="32">
        <v>100</v>
      </c>
      <c r="S11" s="33">
        <f>R11*100/Q11</f>
        <v>100</v>
      </c>
      <c r="T11" s="13"/>
      <c r="U11" s="13"/>
      <c r="V11" s="13"/>
      <c r="W11" s="13"/>
      <c r="X11" s="13"/>
      <c r="Y11" s="13"/>
      <c r="Z11" s="13"/>
    </row>
    <row r="12" spans="1:26" ht="123.75" customHeight="1">
      <c r="A12" s="29"/>
      <c r="B12" s="8"/>
      <c r="C12" s="10"/>
      <c r="D12" s="14"/>
      <c r="E12" s="14"/>
      <c r="F12" s="30"/>
      <c r="G12" s="30"/>
      <c r="H12" s="30"/>
      <c r="I12" s="30"/>
      <c r="J12" s="30"/>
      <c r="K12" s="30"/>
      <c r="L12" s="30"/>
      <c r="M12" s="30"/>
      <c r="N12" s="30"/>
      <c r="O12" s="10"/>
      <c r="P12" s="4" t="s">
        <v>33</v>
      </c>
      <c r="Q12" s="34">
        <v>0</v>
      </c>
      <c r="R12" s="35">
        <v>0</v>
      </c>
      <c r="S12" s="33">
        <v>0</v>
      </c>
      <c r="T12" s="13"/>
      <c r="U12" s="13"/>
      <c r="V12" s="13"/>
      <c r="W12" s="13"/>
      <c r="X12" s="13"/>
      <c r="Y12" s="13"/>
      <c r="Z12" s="13"/>
    </row>
    <row r="13" spans="1:26" ht="147.75" customHeight="1">
      <c r="A13" s="37" t="s">
        <v>28</v>
      </c>
      <c r="B13" s="16" t="s">
        <v>30</v>
      </c>
      <c r="C13" s="38"/>
      <c r="D13" s="41">
        <v>6217.6</v>
      </c>
      <c r="E13" s="41">
        <v>6217.6</v>
      </c>
      <c r="F13" s="62">
        <v>247.6</v>
      </c>
      <c r="G13" s="62">
        <v>247.6</v>
      </c>
      <c r="H13" s="62">
        <v>12.4</v>
      </c>
      <c r="I13" s="62">
        <v>12.4</v>
      </c>
      <c r="J13" s="62">
        <v>5957.6</v>
      </c>
      <c r="K13" s="62">
        <v>5957.6</v>
      </c>
      <c r="L13" s="62"/>
      <c r="M13" s="62"/>
      <c r="N13" s="40"/>
      <c r="O13" s="53"/>
      <c r="P13" s="17" t="s">
        <v>34</v>
      </c>
      <c r="Q13" s="42">
        <v>0</v>
      </c>
      <c r="R13" s="42">
        <v>0</v>
      </c>
      <c r="S13" s="42">
        <v>0</v>
      </c>
      <c r="T13" s="18"/>
      <c r="U13" s="18"/>
      <c r="V13" s="18"/>
      <c r="W13" s="13"/>
      <c r="X13" s="13"/>
      <c r="Y13" s="13"/>
      <c r="Z13" s="13"/>
    </row>
    <row r="14" spans="1:26" ht="55.5" customHeight="1">
      <c r="A14" s="23" t="s">
        <v>15</v>
      </c>
      <c r="B14" s="12" t="s">
        <v>31</v>
      </c>
      <c r="C14" s="10"/>
      <c r="D14" s="14">
        <v>816.6</v>
      </c>
      <c r="E14" s="14">
        <v>816.6</v>
      </c>
      <c r="F14" s="30"/>
      <c r="G14" s="30"/>
      <c r="H14" s="30"/>
      <c r="I14" s="30"/>
      <c r="J14" s="30">
        <v>816.6</v>
      </c>
      <c r="K14" s="30">
        <v>816.6</v>
      </c>
      <c r="L14" s="30"/>
      <c r="M14" s="30"/>
      <c r="N14" s="36"/>
      <c r="O14" s="10"/>
      <c r="P14" s="9"/>
      <c r="Q14" s="34"/>
      <c r="R14" s="35"/>
      <c r="S14" s="43"/>
      <c r="T14" s="18"/>
      <c r="U14" s="18"/>
      <c r="V14" s="18"/>
      <c r="W14" s="13"/>
      <c r="X14" s="13"/>
      <c r="Y14" s="13"/>
      <c r="Z14" s="13"/>
    </row>
    <row r="15" spans="1:26" ht="65.25" customHeight="1">
      <c r="A15" s="44" t="s">
        <v>12</v>
      </c>
      <c r="B15" s="12" t="s">
        <v>35</v>
      </c>
      <c r="C15" s="10"/>
      <c r="D15" s="14">
        <v>4150.6</v>
      </c>
      <c r="E15" s="14">
        <v>4150.6</v>
      </c>
      <c r="F15" s="30"/>
      <c r="G15" s="30"/>
      <c r="H15" s="30"/>
      <c r="I15" s="30"/>
      <c r="J15" s="30">
        <v>4150.6</v>
      </c>
      <c r="K15" s="30">
        <v>4150.6</v>
      </c>
      <c r="L15" s="30"/>
      <c r="M15" s="30"/>
      <c r="N15" s="36"/>
      <c r="O15" s="10"/>
      <c r="P15" s="45"/>
      <c r="Q15" s="34"/>
      <c r="R15" s="35"/>
      <c r="S15" s="43"/>
      <c r="T15" s="18"/>
      <c r="U15" s="18"/>
      <c r="V15" s="18"/>
      <c r="W15" s="13"/>
      <c r="X15" s="13"/>
      <c r="Y15" s="13"/>
      <c r="Z15" s="13"/>
    </row>
    <row r="16" spans="1:26" ht="180.75" customHeight="1">
      <c r="A16" s="63" t="s">
        <v>36</v>
      </c>
      <c r="B16" s="12" t="s">
        <v>37</v>
      </c>
      <c r="C16" s="10"/>
      <c r="D16" s="14">
        <v>247.6</v>
      </c>
      <c r="E16" s="14">
        <v>247.6</v>
      </c>
      <c r="F16" s="30">
        <v>247.6</v>
      </c>
      <c r="G16" s="30">
        <v>247.6</v>
      </c>
      <c r="H16" s="30"/>
      <c r="I16" s="30"/>
      <c r="J16" s="30"/>
      <c r="K16" s="30"/>
      <c r="L16" s="30"/>
      <c r="M16" s="30"/>
      <c r="N16" s="36"/>
      <c r="O16" s="10"/>
      <c r="P16" s="9"/>
      <c r="Q16" s="34"/>
      <c r="R16" s="35"/>
      <c r="S16" s="43"/>
      <c r="T16" s="18"/>
      <c r="U16" s="18"/>
      <c r="V16" s="18"/>
      <c r="W16" s="13"/>
      <c r="X16" s="13"/>
      <c r="Y16" s="13"/>
      <c r="Z16" s="13"/>
    </row>
    <row r="17" spans="1:26" ht="162" customHeight="1">
      <c r="A17" s="63" t="s">
        <v>38</v>
      </c>
      <c r="B17" s="12" t="s">
        <v>39</v>
      </c>
      <c r="C17" s="10"/>
      <c r="D17" s="14">
        <v>103.5</v>
      </c>
      <c r="E17" s="14">
        <v>103.5</v>
      </c>
      <c r="F17" s="30"/>
      <c r="G17" s="30"/>
      <c r="H17" s="30"/>
      <c r="I17" s="30"/>
      <c r="J17" s="30">
        <v>103.5</v>
      </c>
      <c r="K17" s="30">
        <v>103.5</v>
      </c>
      <c r="L17" s="30"/>
      <c r="M17" s="30"/>
      <c r="N17" s="36"/>
      <c r="O17" s="10"/>
      <c r="P17" s="9"/>
      <c r="Q17" s="34"/>
      <c r="R17" s="35"/>
      <c r="S17" s="43"/>
      <c r="T17" s="18"/>
      <c r="U17" s="18"/>
      <c r="V17" s="18"/>
      <c r="W17" s="13"/>
      <c r="X17" s="13"/>
      <c r="Y17" s="13"/>
      <c r="Z17" s="13"/>
    </row>
    <row r="18" spans="1:26" ht="46.5" customHeight="1">
      <c r="A18" s="44" t="s">
        <v>40</v>
      </c>
      <c r="B18" s="12" t="s">
        <v>41</v>
      </c>
      <c r="C18" s="10"/>
      <c r="D18" s="14">
        <v>899.3</v>
      </c>
      <c r="E18" s="14">
        <v>899.3</v>
      </c>
      <c r="F18" s="30"/>
      <c r="G18" s="30"/>
      <c r="H18" s="30">
        <v>12.4</v>
      </c>
      <c r="I18" s="30">
        <v>12.4</v>
      </c>
      <c r="J18" s="30">
        <v>886.9</v>
      </c>
      <c r="K18" s="30">
        <v>886.9</v>
      </c>
      <c r="L18" s="30"/>
      <c r="M18" s="30"/>
      <c r="N18" s="36"/>
      <c r="O18" s="10"/>
      <c r="P18" s="4"/>
      <c r="Q18" s="34"/>
      <c r="R18" s="35"/>
      <c r="S18" s="43"/>
      <c r="T18" s="18"/>
      <c r="U18" s="18"/>
      <c r="V18" s="18"/>
      <c r="W18" s="13"/>
      <c r="X18" s="13"/>
      <c r="Y18" s="13"/>
      <c r="Z18" s="13"/>
    </row>
    <row r="19" spans="1:26" ht="126.75" customHeight="1">
      <c r="A19" s="67" t="s">
        <v>16</v>
      </c>
      <c r="B19" s="68" t="s">
        <v>42</v>
      </c>
      <c r="C19" s="69"/>
      <c r="D19" s="70">
        <v>8798.7</v>
      </c>
      <c r="E19" s="70">
        <v>8798.7</v>
      </c>
      <c r="F19" s="71"/>
      <c r="G19" s="71"/>
      <c r="H19" s="72">
        <v>5632.9</v>
      </c>
      <c r="I19" s="72">
        <v>5632.9</v>
      </c>
      <c r="J19" s="72">
        <v>3165.8</v>
      </c>
      <c r="K19" s="72">
        <v>3165.8</v>
      </c>
      <c r="L19" s="71"/>
      <c r="M19" s="71"/>
      <c r="N19" s="73"/>
      <c r="O19" s="74"/>
      <c r="P19" s="75" t="s">
        <v>43</v>
      </c>
      <c r="Q19" s="76">
        <v>1</v>
      </c>
      <c r="R19" s="76">
        <v>1</v>
      </c>
      <c r="S19" s="77" t="e">
        <f>(S20+#REF!)/2</f>
        <v>#REF!</v>
      </c>
      <c r="T19" s="18"/>
      <c r="U19" s="18"/>
      <c r="V19" s="18"/>
      <c r="W19" s="13"/>
      <c r="X19" s="13"/>
      <c r="Y19" s="13"/>
      <c r="Z19" s="13"/>
    </row>
    <row r="20" spans="1:26" s="80" customFormat="1" ht="99.75" customHeight="1">
      <c r="A20" s="23" t="s">
        <v>17</v>
      </c>
      <c r="B20" s="66" t="s">
        <v>44</v>
      </c>
      <c r="C20" s="47"/>
      <c r="D20" s="14">
        <v>8798.7</v>
      </c>
      <c r="E20" s="14">
        <v>8798.7</v>
      </c>
      <c r="F20" s="65"/>
      <c r="G20" s="65"/>
      <c r="H20" s="65">
        <v>5632.9</v>
      </c>
      <c r="I20" s="65">
        <v>5632.9</v>
      </c>
      <c r="J20" s="65">
        <v>3165.8</v>
      </c>
      <c r="K20" s="65">
        <v>3165.8</v>
      </c>
      <c r="L20" s="65"/>
      <c r="M20" s="65"/>
      <c r="N20" s="48"/>
      <c r="O20" s="10"/>
      <c r="P20" s="17" t="s">
        <v>43</v>
      </c>
      <c r="Q20" s="81">
        <v>1</v>
      </c>
      <c r="R20" s="82">
        <v>1</v>
      </c>
      <c r="S20" s="43">
        <f>R20*100/Q20</f>
        <v>100</v>
      </c>
      <c r="T20" s="78"/>
      <c r="U20" s="78"/>
      <c r="V20" s="78"/>
      <c r="W20" s="79"/>
      <c r="X20" s="79"/>
      <c r="Y20" s="79"/>
      <c r="Z20" s="79"/>
    </row>
    <row r="21" spans="1:26" ht="67.5" customHeight="1">
      <c r="A21" s="37" t="s">
        <v>18</v>
      </c>
      <c r="B21" s="7" t="s">
        <v>45</v>
      </c>
      <c r="C21" s="38"/>
      <c r="D21" s="41">
        <v>6124.2</v>
      </c>
      <c r="E21" s="41">
        <v>6124.2</v>
      </c>
      <c r="F21" s="64"/>
      <c r="G21" s="64"/>
      <c r="H21" s="64">
        <v>2022.9</v>
      </c>
      <c r="I21" s="64">
        <v>2022.9</v>
      </c>
      <c r="J21" s="64">
        <v>4101.3</v>
      </c>
      <c r="K21" s="64">
        <v>4101.3</v>
      </c>
      <c r="L21" s="64"/>
      <c r="M21" s="64"/>
      <c r="N21" s="46"/>
      <c r="O21" s="41"/>
      <c r="P21" s="19"/>
      <c r="Q21" s="49"/>
      <c r="R21" s="42"/>
      <c r="S21" s="42">
        <v>100</v>
      </c>
      <c r="T21" s="18"/>
      <c r="U21" s="18"/>
      <c r="V21" s="18"/>
      <c r="W21" s="13"/>
      <c r="X21" s="13"/>
      <c r="Y21" s="13"/>
      <c r="Z21" s="13"/>
    </row>
    <row r="22" spans="1:26" ht="75" customHeight="1">
      <c r="A22" s="50" t="s">
        <v>21</v>
      </c>
      <c r="B22" s="83" t="s">
        <v>46</v>
      </c>
      <c r="C22" s="47"/>
      <c r="D22" s="14">
        <v>1816.2</v>
      </c>
      <c r="E22" s="14">
        <v>1816.2</v>
      </c>
      <c r="F22" s="65"/>
      <c r="G22" s="65"/>
      <c r="H22" s="65">
        <v>394.9</v>
      </c>
      <c r="I22" s="65">
        <v>394.9</v>
      </c>
      <c r="J22" s="65">
        <v>1421.3</v>
      </c>
      <c r="K22" s="65">
        <v>1421.3</v>
      </c>
      <c r="L22" s="65"/>
      <c r="M22" s="65"/>
      <c r="N22" s="48"/>
      <c r="O22" s="10"/>
      <c r="P22" s="15" t="s">
        <v>47</v>
      </c>
      <c r="Q22" s="84">
        <v>0.967</v>
      </c>
      <c r="R22" s="85">
        <v>0.967</v>
      </c>
      <c r="S22" s="32">
        <f>R22/Q22*100</f>
        <v>100</v>
      </c>
      <c r="T22" s="18"/>
      <c r="U22" s="18"/>
      <c r="V22" s="18"/>
      <c r="W22" s="13"/>
      <c r="X22" s="13"/>
      <c r="Y22" s="13"/>
      <c r="Z22" s="13"/>
    </row>
    <row r="23" spans="1:26" ht="75" customHeight="1">
      <c r="A23" s="101">
        <v>3.2</v>
      </c>
      <c r="B23" s="100" t="s">
        <v>57</v>
      </c>
      <c r="C23" s="47"/>
      <c r="D23" s="14">
        <v>380.2</v>
      </c>
      <c r="E23" s="14">
        <v>380.2</v>
      </c>
      <c r="F23" s="65"/>
      <c r="G23" s="65"/>
      <c r="H23" s="65"/>
      <c r="I23" s="65"/>
      <c r="J23" s="65">
        <v>380.2</v>
      </c>
      <c r="K23" s="65">
        <v>380.2</v>
      </c>
      <c r="L23" s="65"/>
      <c r="M23" s="65"/>
      <c r="N23" s="48"/>
      <c r="O23" s="10"/>
      <c r="P23" s="102" t="s">
        <v>59</v>
      </c>
      <c r="Q23" s="84">
        <v>0</v>
      </c>
      <c r="R23" s="85">
        <v>0</v>
      </c>
      <c r="S23" s="32">
        <v>0</v>
      </c>
      <c r="T23" s="18"/>
      <c r="U23" s="18"/>
      <c r="V23" s="18"/>
      <c r="W23" s="13"/>
      <c r="X23" s="13"/>
      <c r="Y23" s="13"/>
      <c r="Z23" s="13"/>
    </row>
    <row r="24" spans="1:26" ht="42.75" customHeight="1">
      <c r="A24" s="101">
        <v>3.3</v>
      </c>
      <c r="B24" s="3" t="s">
        <v>48</v>
      </c>
      <c r="C24" s="47"/>
      <c r="D24" s="14">
        <v>896.6</v>
      </c>
      <c r="E24" s="14">
        <v>896.6</v>
      </c>
      <c r="F24" s="65"/>
      <c r="G24" s="65"/>
      <c r="H24" s="65">
        <v>150</v>
      </c>
      <c r="I24" s="65">
        <v>150</v>
      </c>
      <c r="J24" s="65">
        <v>746.6</v>
      </c>
      <c r="K24" s="65">
        <v>746.6</v>
      </c>
      <c r="L24" s="65"/>
      <c r="M24" s="65"/>
      <c r="N24" s="48"/>
      <c r="O24" s="10"/>
      <c r="P24" s="103" t="s">
        <v>60</v>
      </c>
      <c r="Q24" s="34">
        <v>7</v>
      </c>
      <c r="R24" s="35">
        <v>7</v>
      </c>
      <c r="S24" s="32">
        <v>100</v>
      </c>
      <c r="T24" s="18"/>
      <c r="U24" s="18"/>
      <c r="V24" s="18"/>
      <c r="W24" s="13"/>
      <c r="X24" s="13"/>
      <c r="Y24" s="13"/>
      <c r="Z24" s="13"/>
    </row>
    <row r="25" spans="1:26" ht="127.5" customHeight="1">
      <c r="A25" s="101">
        <v>3.4</v>
      </c>
      <c r="B25" s="3" t="s">
        <v>58</v>
      </c>
      <c r="C25" s="47"/>
      <c r="D25" s="14">
        <v>3022</v>
      </c>
      <c r="E25" s="14">
        <v>3022</v>
      </c>
      <c r="F25" s="65"/>
      <c r="G25" s="65"/>
      <c r="H25" s="65">
        <v>1478</v>
      </c>
      <c r="I25" s="65">
        <v>1478</v>
      </c>
      <c r="J25" s="65">
        <v>1544</v>
      </c>
      <c r="K25" s="65">
        <v>1544</v>
      </c>
      <c r="L25" s="65"/>
      <c r="M25" s="65"/>
      <c r="N25" s="48"/>
      <c r="O25" s="10"/>
      <c r="P25" s="4"/>
      <c r="Q25" s="34"/>
      <c r="R25" s="35"/>
      <c r="S25" s="32"/>
      <c r="T25" s="18"/>
      <c r="U25" s="18"/>
      <c r="V25" s="18"/>
      <c r="W25" s="13"/>
      <c r="X25" s="13"/>
      <c r="Y25" s="13"/>
      <c r="Z25" s="13"/>
    </row>
    <row r="26" spans="1:26" ht="73.5" customHeight="1">
      <c r="A26" s="37" t="s">
        <v>19</v>
      </c>
      <c r="B26" s="20" t="s">
        <v>49</v>
      </c>
      <c r="C26" s="38"/>
      <c r="D26" s="41">
        <v>4527.8</v>
      </c>
      <c r="E26" s="41">
        <v>4527.8</v>
      </c>
      <c r="F26" s="64"/>
      <c r="G26" s="64"/>
      <c r="H26" s="64">
        <v>70</v>
      </c>
      <c r="I26" s="64">
        <v>70</v>
      </c>
      <c r="J26" s="64">
        <v>4457.8</v>
      </c>
      <c r="K26" s="64">
        <v>4457.8</v>
      </c>
      <c r="L26" s="64"/>
      <c r="M26" s="64"/>
      <c r="N26" s="46"/>
      <c r="O26" s="39"/>
      <c r="P26" s="4" t="s">
        <v>50</v>
      </c>
      <c r="Q26" s="34">
        <v>693</v>
      </c>
      <c r="R26" s="34">
        <v>693</v>
      </c>
      <c r="S26" s="91">
        <f>R26*100/Q26</f>
        <v>100</v>
      </c>
      <c r="T26" s="18"/>
      <c r="U26" s="18"/>
      <c r="V26" s="18"/>
      <c r="W26" s="13"/>
      <c r="X26" s="13"/>
      <c r="Y26" s="13"/>
      <c r="Z26" s="13"/>
    </row>
    <row r="27" spans="1:26" ht="195.75" customHeight="1">
      <c r="A27" s="51" t="s">
        <v>20</v>
      </c>
      <c r="B27" s="21" t="s">
        <v>51</v>
      </c>
      <c r="C27" s="86"/>
      <c r="D27" s="87">
        <v>4527.8</v>
      </c>
      <c r="E27" s="87">
        <v>4527.8</v>
      </c>
      <c r="F27" s="88"/>
      <c r="G27" s="88"/>
      <c r="H27" s="88">
        <v>70</v>
      </c>
      <c r="I27" s="88">
        <v>70</v>
      </c>
      <c r="J27" s="88">
        <v>4457.8</v>
      </c>
      <c r="K27" s="88">
        <v>4457.8</v>
      </c>
      <c r="L27" s="88"/>
      <c r="M27" s="88"/>
      <c r="N27" s="89"/>
      <c r="O27" s="90"/>
      <c r="P27" s="4" t="s">
        <v>61</v>
      </c>
      <c r="Q27" s="34">
        <v>34</v>
      </c>
      <c r="R27" s="34">
        <v>34</v>
      </c>
      <c r="S27" s="91">
        <f>R27*100/Q27</f>
        <v>100</v>
      </c>
      <c r="T27" s="18"/>
      <c r="U27" s="18"/>
      <c r="V27" s="18"/>
      <c r="W27" s="13"/>
      <c r="X27" s="13"/>
      <c r="Y27" s="13"/>
      <c r="Z27" s="13"/>
    </row>
    <row r="28" spans="1:26" ht="75.75" customHeight="1">
      <c r="A28" s="92" t="s">
        <v>52</v>
      </c>
      <c r="B28" s="62" t="s">
        <v>54</v>
      </c>
      <c r="C28" s="93"/>
      <c r="D28" s="94">
        <v>0</v>
      </c>
      <c r="E28" s="94">
        <v>0</v>
      </c>
      <c r="F28" s="95"/>
      <c r="G28" s="95"/>
      <c r="H28" s="95"/>
      <c r="I28" s="95"/>
      <c r="J28" s="95"/>
      <c r="K28" s="95"/>
      <c r="L28" s="95"/>
      <c r="M28" s="95"/>
      <c r="N28" s="96"/>
      <c r="O28" s="97"/>
      <c r="P28" s="98" t="s">
        <v>55</v>
      </c>
      <c r="Q28" s="99">
        <v>100</v>
      </c>
      <c r="R28" s="99">
        <v>100</v>
      </c>
      <c r="S28" s="91">
        <f>R28*100/Q28</f>
        <v>100</v>
      </c>
      <c r="T28" s="18"/>
      <c r="U28" s="18"/>
      <c r="V28" s="18"/>
      <c r="W28" s="13"/>
      <c r="X28" s="13"/>
      <c r="Y28" s="13"/>
      <c r="Z28" s="13"/>
    </row>
    <row r="29" spans="1:26" ht="88.5" customHeight="1">
      <c r="A29" s="51" t="s">
        <v>53</v>
      </c>
      <c r="B29" s="62" t="s">
        <v>54</v>
      </c>
      <c r="C29" s="52"/>
      <c r="D29" s="14">
        <v>0</v>
      </c>
      <c r="E29" s="14">
        <v>0</v>
      </c>
      <c r="F29" s="65"/>
      <c r="G29" s="65"/>
      <c r="H29" s="65"/>
      <c r="I29" s="65"/>
      <c r="J29" s="65"/>
      <c r="K29" s="65"/>
      <c r="L29" s="65"/>
      <c r="M29" s="65"/>
      <c r="N29" s="48"/>
      <c r="O29" s="11"/>
      <c r="P29" s="98" t="s">
        <v>55</v>
      </c>
      <c r="Q29" s="99">
        <v>100</v>
      </c>
      <c r="R29" s="99">
        <v>100</v>
      </c>
      <c r="S29" s="91">
        <f>R29*100/Q29</f>
        <v>100</v>
      </c>
      <c r="T29" s="18"/>
      <c r="U29" s="18"/>
      <c r="V29" s="18"/>
      <c r="W29" s="13"/>
      <c r="X29" s="13"/>
      <c r="Y29" s="13"/>
      <c r="Z29" s="13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25.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25.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25.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25.5" customHeight="1"/>
    <row r="59" ht="15" customHeight="1"/>
    <row r="60" ht="15" customHeight="1"/>
    <row r="61" ht="15" customHeight="1"/>
    <row r="62" ht="15" customHeight="1"/>
    <row r="63" ht="15" customHeight="1"/>
    <row r="64" ht="15.75" customHeight="1"/>
    <row r="65" ht="15" customHeight="1"/>
    <row r="66" ht="15" customHeight="1"/>
    <row r="74" ht="25.5" customHeight="1"/>
    <row r="81" ht="25.5" customHeight="1"/>
    <row r="90" ht="25.5" customHeight="1"/>
    <row r="97" ht="25.5" customHeight="1"/>
    <row r="104" ht="25.5" customHeight="1"/>
    <row r="133" ht="25.5" customHeight="1"/>
    <row r="155" ht="25.5" customHeight="1"/>
    <row r="162" ht="25.5" customHeight="1"/>
    <row r="170" ht="25.5" customHeight="1"/>
    <row r="177" ht="25.5" customHeight="1"/>
    <row r="184" ht="25.5" customHeight="1"/>
    <row r="191" ht="25.5" customHeight="1"/>
    <row r="198" ht="25.5" customHeight="1"/>
    <row r="205" ht="25.5" customHeight="1"/>
    <row r="212" ht="25.5" customHeight="1"/>
    <row r="219" ht="25.5" customHeight="1"/>
    <row r="227" ht="25.5" customHeight="1"/>
    <row r="234" ht="25.5" customHeight="1"/>
    <row r="241" ht="25.5" customHeight="1"/>
    <row r="248" ht="25.5" customHeight="1"/>
    <row r="256" ht="25.5" customHeight="1"/>
    <row r="263" ht="25.5" customHeight="1"/>
    <row r="270" ht="25.5" customHeight="1"/>
    <row r="277" ht="25.5" customHeight="1"/>
    <row r="284" ht="25.5" customHeight="1"/>
    <row r="291" ht="25.5" customHeight="1"/>
    <row r="298" ht="25.5" customHeight="1"/>
    <row r="306" ht="25.5" customHeight="1"/>
    <row r="313" ht="25.5" customHeight="1"/>
    <row r="320" ht="25.5" customHeight="1"/>
    <row r="327" ht="25.5" customHeight="1"/>
    <row r="334" ht="25.5" customHeight="1"/>
    <row r="341" ht="25.5" customHeight="1"/>
    <row r="348" ht="25.5" customHeight="1"/>
  </sheetData>
  <sheetProtection/>
  <mergeCells count="16">
    <mergeCell ref="A2:O2"/>
    <mergeCell ref="D4:M4"/>
    <mergeCell ref="F5:M5"/>
    <mergeCell ref="D5:E6"/>
    <mergeCell ref="F6:G6"/>
    <mergeCell ref="B4:B7"/>
    <mergeCell ref="C4:C7"/>
    <mergeCell ref="A4:A7"/>
    <mergeCell ref="H6:I6"/>
    <mergeCell ref="S4:S7"/>
    <mergeCell ref="R4:R7"/>
    <mergeCell ref="N4:O6"/>
    <mergeCell ref="P4:P7"/>
    <mergeCell ref="Q4:Q7"/>
    <mergeCell ref="J6:K6"/>
    <mergeCell ref="L6:M6"/>
  </mergeCells>
  <printOptions/>
  <pageMargins left="0.7086614173228347" right="0.3937007874015748" top="0.31496062992125984" bottom="0.2755905511811024" header="0.31496062992125984" footer="0.31496062992125984"/>
  <pageSetup fitToHeight="0" fitToWidth="1" horizontalDpi="600" verticalDpi="600" orientation="landscape" paperSize="9" scale="45" r:id="rId1"/>
  <rowBreaks count="1" manualBreakCount="1">
    <brk id="1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nshilkova</dc:creator>
  <cp:keywords/>
  <dc:description/>
  <cp:lastModifiedBy>ADMIN</cp:lastModifiedBy>
  <cp:lastPrinted>2019-02-13T05:16:34Z</cp:lastPrinted>
  <dcterms:created xsi:type="dcterms:W3CDTF">2012-01-17T11:26:32Z</dcterms:created>
  <dcterms:modified xsi:type="dcterms:W3CDTF">2023-02-08T10:24:03Z</dcterms:modified>
  <cp:category/>
  <cp:version/>
  <cp:contentType/>
  <cp:contentStatus/>
</cp:coreProperties>
</file>