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/>
  <c r="F89"/>
  <c r="E89"/>
  <c r="F71"/>
  <c r="E71"/>
  <c r="F66"/>
  <c r="E66"/>
  <c r="F37"/>
  <c r="E37"/>
  <c r="F29"/>
  <c r="E29"/>
  <c r="F14"/>
  <c r="E14"/>
  <c r="E50"/>
  <c r="F50" l="1"/>
  <c r="F86"/>
  <c r="F83"/>
  <c r="F81"/>
  <c r="F79"/>
  <c r="F75"/>
  <c r="F61"/>
  <c r="F54"/>
  <c r="F99" s="1"/>
  <c r="F44"/>
  <c r="F24"/>
  <c r="F6"/>
  <c r="E86"/>
  <c r="E83"/>
  <c r="E81"/>
  <c r="E79"/>
  <c r="E75"/>
  <c r="E61"/>
  <c r="E54"/>
  <c r="E44"/>
  <c r="E24"/>
  <c r="E6"/>
  <c r="E58" l="1"/>
  <c r="E22"/>
  <c r="E5"/>
  <c r="F5"/>
  <c r="F58"/>
  <c r="F22"/>
  <c r="E94" l="1"/>
  <c r="F94"/>
</calcChain>
</file>

<file path=xl/sharedStrings.xml><?xml version="1.0" encoding="utf-8"?>
<sst xmlns="http://schemas.openxmlformats.org/spreadsheetml/2006/main" count="171" uniqueCount="114">
  <si>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</si>
  <si>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</si>
  <si>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</si>
  <si>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</si>
  <si>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</si>
  <si>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</si>
  <si>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</si>
  <si>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</si>
  <si>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</si>
  <si>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</si>
  <si>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</si>
  <si>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11 1 01 L4670</t>
  </si>
  <si>
    <t>11 1 01 S0590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</si>
  <si>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</si>
  <si>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</si>
  <si>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</si>
  <si>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</si>
  <si>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</si>
  <si>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</si>
  <si>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</si>
  <si>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</si>
  <si>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</si>
  <si>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</si>
  <si>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</si>
  <si>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</si>
  <si>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</si>
  <si>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</si>
  <si>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</si>
  <si>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</si>
  <si>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</si>
  <si>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</si>
  <si>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</si>
  <si>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</si>
  <si>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</si>
  <si>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</si>
  <si>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</si>
  <si>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</si>
  <si>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</si>
  <si>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</si>
  <si>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</si>
  <si>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</si>
  <si>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0310</t>
  </si>
  <si>
    <t>16 5 02 91440</t>
  </si>
  <si>
    <t>0314</t>
  </si>
  <si>
    <t>16 5 01 91430</t>
  </si>
  <si>
    <t>2.6.Подпрограмма  «Социальная поддержка граждан»</t>
  </si>
  <si>
    <t>1001</t>
  </si>
  <si>
    <t>16 6 01 90470</t>
  </si>
  <si>
    <t>2.7.Подпрограмма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</si>
  <si>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</si>
  <si>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</si>
  <si>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</si>
  <si>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</si>
  <si>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</si>
  <si>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</si>
  <si>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« Градостроительная деятельность поселения»</t>
  </si>
  <si>
    <t>0412</t>
  </si>
  <si>
    <t>16 9 01 90850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</si>
  <si>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</si>
  <si>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</si>
  <si>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</si>
  <si>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</si>
  <si>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</si>
  <si>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</si>
  <si>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L3720 (21г)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</si>
  <si>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</si>
  <si>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</si>
  <si>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</si>
  <si>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</si>
  <si>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</si>
  <si>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</si>
  <si>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</si>
  <si>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</si>
  <si>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 xml:space="preserve">3.4.Подпрограмма «Содержание мест захоронения и ремонт военно-мемориальных объектов»  </t>
  </si>
  <si>
    <t>19 4 00 00000</t>
  </si>
  <si>
    <t>19 4 01  90600</t>
  </si>
  <si>
    <t>19 4 02  S0600</t>
  </si>
  <si>
    <t xml:space="preserve">3.5. Подпрограмма      «Повышение энергетической эффективности и сокращениеэнергитических издержек в учреждениях  поселения»  </t>
  </si>
  <si>
    <t>19 6 00 00000</t>
  </si>
  <si>
    <t>19 6 01 91220</t>
  </si>
  <si>
    <t>3.6.Подпрограмма "Благоустройство мест массового отдыха"</t>
  </si>
  <si>
    <t>19 8 00 00000</t>
  </si>
  <si>
    <t>19 8 01 90520</t>
  </si>
  <si>
    <t xml:space="preserve">3.7.Подпрограмма «Осуществление муниципального земельного контроля  в границах поселения» </t>
  </si>
  <si>
    <t>19 9 00 00000</t>
  </si>
  <si>
    <t>19 9 0188690</t>
  </si>
  <si>
    <t>4. Муниципальная Программа «Развитие и поддержка малого и среднего предпринимательства»</t>
  </si>
  <si>
    <t>04 1 01 90380</t>
  </si>
  <si>
    <t>5. Муниципальная программа «Использование  и охрана земель на территории  Тресоруковского  сельского поселения»</t>
  </si>
  <si>
    <t>05 0 00 00000</t>
  </si>
  <si>
    <t>5.1 Мероприятия по повышение эффективности использования и охраны земель на территории поселения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</si>
  <si>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</si>
  <si>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</si>
  <si>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</si>
  <si>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</si>
  <si>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</si>
  <si>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В С Е Г О                                                                                                                                              </t>
  </si>
  <si>
    <t>Отчет по муниципальным программам Тресоруковского</t>
  </si>
  <si>
    <t>16 7 01 S8790</t>
  </si>
  <si>
    <t>6. Муниципальная программа «Развитие транспортной системы»</t>
  </si>
  <si>
    <t>24 0 00 00000</t>
  </si>
  <si>
    <t>24 2 01 81290</t>
  </si>
  <si>
    <t>24 2 01 S8850</t>
  </si>
  <si>
    <t>19 3 01 S8500</t>
  </si>
  <si>
    <t>11 2 А2 55190</t>
  </si>
  <si>
    <t>11 2 01 S0590</t>
  </si>
  <si>
    <t>16 3 01 S8430</t>
  </si>
  <si>
    <t>19 3 02 90700</t>
  </si>
  <si>
    <t xml:space="preserve">24 1 01 L3720 </t>
  </si>
  <si>
    <t xml:space="preserve">6.1.Подпрограмма  «Проектирование, строительство  и реконструкция автомобильных дорог общего пользования местного значения на территории Тресоруковского сельского поселения»                                               </t>
  </si>
  <si>
    <t xml:space="preserve">6.2.Подпрограмма  « Капитальный ремонт и ремонт автомобильных дорог общего пользования местного значения на территории Тресоруковского сельского поселения»                                              </t>
  </si>
  <si>
    <t>Глава администрации Тресоруковского сельского поселения                                                    Н.А.Минько</t>
  </si>
  <si>
    <t>О+Ф</t>
  </si>
  <si>
    <r>
      <t xml:space="preserve">                                    сельского поселения за 9 месяцев 2021 года                       </t>
    </r>
    <r>
      <rPr>
        <sz val="12"/>
        <color theme="1"/>
        <rFont val="Times New Roman"/>
        <family val="1"/>
        <charset val="204"/>
      </rPr>
      <t>(сумма тыс.рублей)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</si>
</sst>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 wrapText="1" indent="2"/>
    </xf>
    <xf numFmtId="0" fontId="1" fillId="0" borderId="2" xfId="0" applyFont="1" applyBorder="1" applyAlignment="1">
      <alignment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/>
    <xf numFmtId="0" fontId="3" fillId="3" borderId="4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/>
    <xf numFmtId="0" fontId="3" fillId="3" borderId="5" xfId="0" applyFont="1" applyFill="1" applyBorder="1" applyAlignme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/>
    <xf numFmtId="0" fontId="2" fillId="2" borderId="2" xfId="0" applyFont="1" applyFill="1" applyBorder="1" applyAlignment="1"/>
    <xf numFmtId="0" fontId="4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/>
    <xf numFmtId="0" fontId="7" fillId="2" borderId="2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164" fontId="1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3" fontId="3" fillId="2" borderId="6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/>
    <xf numFmtId="0" fontId="3" fillId="2" borderId="2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3" fillId="0" borderId="0" xfId="0" applyFont="1"/>
    <xf numFmtId="0" fontId="3" fillId="2" borderId="0" xfId="0" applyFont="1" applyFill="1"/>
    <xf numFmtId="0" fontId="7" fillId="0" borderId="2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2" borderId="2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3" fillId="2" borderId="2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164" fontId="7" fillId="2" borderId="2" xfId="0" applyNumberFormat="1" applyFont="1" applyFill="1" applyBorder="1" applyAlignment="1"/>
    <xf numFmtId="0" fontId="3" fillId="0" borderId="0" xfId="0" applyFont="1" applyAlignment="1">
      <alignment horizontal="center"/>
    </xf>
    <xf numFmtId="164" fontId="3" fillId="2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view="pageBreakPreview" zoomScale="60" workbookViewId="0">
      <selection activeCell="F99" sqref="F99"/>
    </sheetView>
  </sheetViews>
  <sheetFormatPr defaultRowHeight="15.75"/>
  <cols>
    <col min="1" max="1" width="55.85546875" style="63" customWidth="1"/>
    <col min="2" max="2" width="6.42578125" style="63" bestFit="1" customWidth="1"/>
    <col min="3" max="3" width="19.7109375" style="63" bestFit="1" customWidth="1"/>
    <col min="4" max="4" width="5.140625" style="63" bestFit="1" customWidth="1"/>
    <col min="5" max="5" width="12.28515625" style="63" customWidth="1"/>
    <col min="6" max="6" width="15.28515625" style="63" customWidth="1"/>
  </cols>
  <sheetData>
    <row r="1" spans="1:6">
      <c r="B1" s="64"/>
      <c r="C1" s="64"/>
      <c r="D1" s="64"/>
      <c r="E1" s="64"/>
      <c r="F1" s="64"/>
    </row>
    <row r="2" spans="1:6">
      <c r="A2" s="83" t="s">
        <v>97</v>
      </c>
      <c r="B2" s="83"/>
      <c r="C2" s="83"/>
      <c r="D2" s="83"/>
      <c r="E2" s="83"/>
    </row>
    <row r="3" spans="1:6">
      <c r="A3" s="93" t="s">
        <v>113</v>
      </c>
      <c r="B3" s="93"/>
      <c r="C3" s="93"/>
      <c r="D3" s="93"/>
      <c r="E3" s="93"/>
      <c r="F3" s="93"/>
    </row>
    <row r="4" spans="1:6" ht="31.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5" t="s">
        <v>95</v>
      </c>
    </row>
    <row r="5" spans="1:6" ht="31.5">
      <c r="A5" s="6" t="s">
        <v>5</v>
      </c>
      <c r="B5" s="7"/>
      <c r="C5" s="8" t="s">
        <v>6</v>
      </c>
      <c r="D5" s="9"/>
      <c r="E5" s="10">
        <f>E6+E14</f>
        <v>7768.8</v>
      </c>
      <c r="F5" s="10">
        <f>F6+F14</f>
        <v>4906.3000000000011</v>
      </c>
    </row>
    <row r="6" spans="1:6" ht="15">
      <c r="A6" s="84" t="s">
        <v>7</v>
      </c>
      <c r="B6" s="85"/>
      <c r="C6" s="87" t="s">
        <v>8</v>
      </c>
      <c r="D6" s="89"/>
      <c r="E6" s="91">
        <f>E8+E9+E10+E11+E12+E13</f>
        <v>6468.1</v>
      </c>
      <c r="F6" s="91">
        <f>F8+F9+F10+F11+F12+F13</f>
        <v>4021.4000000000005</v>
      </c>
    </row>
    <row r="7" spans="1:6" ht="15">
      <c r="A7" s="84"/>
      <c r="B7" s="86"/>
      <c r="C7" s="88"/>
      <c r="D7" s="90"/>
      <c r="E7" s="92"/>
      <c r="F7" s="92"/>
    </row>
    <row r="8" spans="1:6">
      <c r="A8" s="51"/>
      <c r="B8" s="11" t="s">
        <v>9</v>
      </c>
      <c r="C8" s="12" t="s">
        <v>10</v>
      </c>
      <c r="D8" s="13">
        <v>100</v>
      </c>
      <c r="E8" s="14">
        <v>2380.1</v>
      </c>
      <c r="F8" s="14">
        <v>1431.7</v>
      </c>
    </row>
    <row r="9" spans="1:6">
      <c r="A9" s="15"/>
      <c r="B9" s="11" t="s">
        <v>9</v>
      </c>
      <c r="C9" s="12" t="s">
        <v>10</v>
      </c>
      <c r="D9" s="13">
        <v>200</v>
      </c>
      <c r="E9" s="14">
        <v>4003</v>
      </c>
      <c r="F9" s="14">
        <v>2536.4</v>
      </c>
    </row>
    <row r="10" spans="1:6" hidden="1">
      <c r="A10" s="16"/>
      <c r="B10" s="11" t="s">
        <v>9</v>
      </c>
      <c r="C10" s="17" t="s">
        <v>11</v>
      </c>
      <c r="D10" s="13">
        <v>200</v>
      </c>
      <c r="E10" s="18"/>
      <c r="F10" s="18"/>
    </row>
    <row r="11" spans="1:6" hidden="1">
      <c r="A11" s="16"/>
      <c r="B11" s="11" t="s">
        <v>9</v>
      </c>
      <c r="C11" s="12" t="s">
        <v>11</v>
      </c>
      <c r="D11" s="13">
        <v>200</v>
      </c>
      <c r="E11" s="19"/>
      <c r="F11" s="19"/>
    </row>
    <row r="12" spans="1:6" hidden="1">
      <c r="A12" s="16"/>
      <c r="B12" s="11" t="s">
        <v>9</v>
      </c>
      <c r="C12" s="12" t="s">
        <v>12</v>
      </c>
      <c r="D12" s="13">
        <v>500</v>
      </c>
      <c r="E12" s="19"/>
      <c r="F12" s="19"/>
    </row>
    <row r="13" spans="1:6">
      <c r="A13" s="57"/>
      <c r="B13" s="11" t="s">
        <v>9</v>
      </c>
      <c r="C13" s="12" t="s">
        <v>10</v>
      </c>
      <c r="D13" s="13">
        <v>800</v>
      </c>
      <c r="E13" s="19">
        <v>85</v>
      </c>
      <c r="F13" s="19">
        <v>53.3</v>
      </c>
    </row>
    <row r="14" spans="1:6" ht="15" customHeight="1">
      <c r="A14" s="94" t="s">
        <v>13</v>
      </c>
      <c r="B14" s="85"/>
      <c r="C14" s="100" t="s">
        <v>14</v>
      </c>
      <c r="D14" s="103"/>
      <c r="E14" s="91">
        <f>E17+E18+E19+E20+E21</f>
        <v>1300.7</v>
      </c>
      <c r="F14" s="91">
        <f>F17+F18+F19+F20+F21</f>
        <v>884.90000000000009</v>
      </c>
    </row>
    <row r="15" spans="1:6" ht="15" customHeight="1">
      <c r="A15" s="98"/>
      <c r="B15" s="99"/>
      <c r="C15" s="101"/>
      <c r="D15" s="104"/>
      <c r="E15" s="106"/>
      <c r="F15" s="106"/>
    </row>
    <row r="16" spans="1:6" ht="24.75" customHeight="1">
      <c r="A16" s="98"/>
      <c r="B16" s="59"/>
      <c r="C16" s="102"/>
      <c r="D16" s="105"/>
      <c r="E16" s="92"/>
      <c r="F16" s="92"/>
    </row>
    <row r="17" spans="1:6">
      <c r="A17" s="51"/>
      <c r="B17" s="11" t="s">
        <v>9</v>
      </c>
      <c r="C17" s="20" t="s">
        <v>15</v>
      </c>
      <c r="D17" s="21">
        <v>100</v>
      </c>
      <c r="E17" s="14">
        <v>955.3</v>
      </c>
      <c r="F17" s="14">
        <v>687</v>
      </c>
    </row>
    <row r="18" spans="1:6">
      <c r="A18" s="58"/>
      <c r="B18" s="53" t="s">
        <v>9</v>
      </c>
      <c r="C18" s="20" t="s">
        <v>15</v>
      </c>
      <c r="D18" s="21">
        <v>200</v>
      </c>
      <c r="E18" s="14">
        <v>222.7</v>
      </c>
      <c r="F18" s="14">
        <v>75.2</v>
      </c>
    </row>
    <row r="19" spans="1:6">
      <c r="A19" s="58"/>
      <c r="B19" s="48" t="s">
        <v>9</v>
      </c>
      <c r="C19" s="17" t="s">
        <v>104</v>
      </c>
      <c r="D19" s="44">
        <v>200</v>
      </c>
      <c r="E19" s="28">
        <v>117.7</v>
      </c>
      <c r="F19" s="28">
        <v>117.7</v>
      </c>
    </row>
    <row r="20" spans="1:6">
      <c r="A20" s="58"/>
      <c r="B20" s="53" t="s">
        <v>9</v>
      </c>
      <c r="C20" s="20" t="s">
        <v>104</v>
      </c>
      <c r="D20" s="21">
        <v>200</v>
      </c>
      <c r="E20" s="14">
        <v>2.5</v>
      </c>
      <c r="F20" s="14">
        <v>2.5</v>
      </c>
    </row>
    <row r="21" spans="1:6">
      <c r="A21" s="58"/>
      <c r="B21" s="53" t="s">
        <v>9</v>
      </c>
      <c r="C21" s="20" t="s">
        <v>105</v>
      </c>
      <c r="D21" s="21">
        <v>500</v>
      </c>
      <c r="E21" s="14">
        <v>2.5</v>
      </c>
      <c r="F21" s="14">
        <v>2.5</v>
      </c>
    </row>
    <row r="22" spans="1:6" ht="50.25" customHeight="1">
      <c r="A22" s="62" t="s">
        <v>16</v>
      </c>
      <c r="B22" s="7"/>
      <c r="C22" s="8" t="s">
        <v>17</v>
      </c>
      <c r="D22" s="9"/>
      <c r="E22" s="10">
        <f>E23+E24+E29+E37+E44+E49+E50+E54+E57</f>
        <v>8951.6999999999989</v>
      </c>
      <c r="F22" s="10">
        <f>F23+F24+F29+F37+F44+F49+F50+F54+F57</f>
        <v>6402.1</v>
      </c>
    </row>
    <row r="23" spans="1:6" ht="40.5" customHeight="1">
      <c r="A23" s="51" t="s">
        <v>18</v>
      </c>
      <c r="B23" s="22" t="s">
        <v>19</v>
      </c>
      <c r="C23" s="12" t="s">
        <v>20</v>
      </c>
      <c r="D23" s="13">
        <v>100</v>
      </c>
      <c r="E23" s="14">
        <v>888</v>
      </c>
      <c r="F23" s="14">
        <v>704.2</v>
      </c>
    </row>
    <row r="24" spans="1:6" ht="15">
      <c r="A24" s="94" t="s">
        <v>21</v>
      </c>
      <c r="B24" s="85"/>
      <c r="C24" s="87" t="s">
        <v>22</v>
      </c>
      <c r="D24" s="89"/>
      <c r="E24" s="96">
        <f>E26+E27+E28</f>
        <v>1899.4</v>
      </c>
      <c r="F24" s="96">
        <f>F26+F27+F28</f>
        <v>1193.9000000000001</v>
      </c>
    </row>
    <row r="25" spans="1:6" ht="15">
      <c r="A25" s="95"/>
      <c r="B25" s="86"/>
      <c r="C25" s="88"/>
      <c r="D25" s="90"/>
      <c r="E25" s="97"/>
      <c r="F25" s="97"/>
    </row>
    <row r="26" spans="1:6">
      <c r="A26" s="58"/>
      <c r="B26" s="53" t="s">
        <v>23</v>
      </c>
      <c r="C26" s="12" t="s">
        <v>24</v>
      </c>
      <c r="D26" s="13">
        <v>100</v>
      </c>
      <c r="E26" s="23">
        <v>1149</v>
      </c>
      <c r="F26" s="23">
        <v>813.5</v>
      </c>
    </row>
    <row r="27" spans="1:6">
      <c r="A27" s="58"/>
      <c r="B27" s="53" t="s">
        <v>23</v>
      </c>
      <c r="C27" s="12" t="s">
        <v>24</v>
      </c>
      <c r="D27" s="13">
        <v>200</v>
      </c>
      <c r="E27" s="23">
        <v>746.2</v>
      </c>
      <c r="F27" s="23">
        <v>376.2</v>
      </c>
    </row>
    <row r="28" spans="1:6">
      <c r="A28" s="58"/>
      <c r="B28" s="53" t="s">
        <v>23</v>
      </c>
      <c r="C28" s="12" t="s">
        <v>24</v>
      </c>
      <c r="D28" s="13">
        <v>800</v>
      </c>
      <c r="E28" s="23">
        <v>4.2</v>
      </c>
      <c r="F28" s="23">
        <v>4.2</v>
      </c>
    </row>
    <row r="29" spans="1:6" ht="15" customHeight="1">
      <c r="A29" s="84" t="s">
        <v>25</v>
      </c>
      <c r="B29" s="85"/>
      <c r="C29" s="87" t="s">
        <v>26</v>
      </c>
      <c r="D29" s="89"/>
      <c r="E29" s="96">
        <f>E31+E34+E35+E36+E32+E33</f>
        <v>4607.2999999999993</v>
      </c>
      <c r="F29" s="96">
        <f>F31+F34+F35+F36+F32+F33</f>
        <v>3590.9</v>
      </c>
    </row>
    <row r="30" spans="1:6" ht="29.25" customHeight="1">
      <c r="A30" s="84"/>
      <c r="B30" s="86"/>
      <c r="C30" s="88"/>
      <c r="D30" s="90"/>
      <c r="E30" s="97"/>
      <c r="F30" s="97"/>
    </row>
    <row r="31" spans="1:6">
      <c r="A31" s="51"/>
      <c r="B31" s="11" t="s">
        <v>27</v>
      </c>
      <c r="C31" s="12" t="s">
        <v>28</v>
      </c>
      <c r="D31" s="13">
        <v>100</v>
      </c>
      <c r="E31" s="23">
        <v>3079.9</v>
      </c>
      <c r="F31" s="23">
        <v>2103.1999999999998</v>
      </c>
    </row>
    <row r="32" spans="1:6">
      <c r="A32" s="51"/>
      <c r="B32" s="47" t="s">
        <v>27</v>
      </c>
      <c r="C32" s="17" t="s">
        <v>106</v>
      </c>
      <c r="D32" s="44">
        <v>100</v>
      </c>
      <c r="E32" s="28">
        <v>17.899999999999999</v>
      </c>
      <c r="F32" s="28">
        <v>17.899999999999999</v>
      </c>
    </row>
    <row r="33" spans="1:6">
      <c r="A33" s="51"/>
      <c r="B33" s="11" t="s">
        <v>27</v>
      </c>
      <c r="C33" s="12" t="s">
        <v>106</v>
      </c>
      <c r="D33" s="13">
        <v>100</v>
      </c>
      <c r="E33" s="23">
        <v>5.5</v>
      </c>
      <c r="F33" s="23">
        <v>5.4</v>
      </c>
    </row>
    <row r="34" spans="1:6">
      <c r="A34" s="51"/>
      <c r="B34" s="11" t="s">
        <v>27</v>
      </c>
      <c r="C34" s="12" t="s">
        <v>28</v>
      </c>
      <c r="D34" s="13">
        <v>200</v>
      </c>
      <c r="E34" s="23">
        <v>1479</v>
      </c>
      <c r="F34" s="23">
        <v>1464</v>
      </c>
    </row>
    <row r="35" spans="1:6">
      <c r="A35" s="51"/>
      <c r="B35" s="11" t="s">
        <v>27</v>
      </c>
      <c r="C35" s="12" t="s">
        <v>28</v>
      </c>
      <c r="D35" s="13">
        <v>800</v>
      </c>
      <c r="E35" s="23">
        <v>5</v>
      </c>
      <c r="F35" s="23">
        <v>0.4</v>
      </c>
    </row>
    <row r="36" spans="1:6">
      <c r="A36" s="51"/>
      <c r="B36" s="11" t="s">
        <v>27</v>
      </c>
      <c r="C36" s="12" t="s">
        <v>29</v>
      </c>
      <c r="D36" s="13">
        <v>800</v>
      </c>
      <c r="E36" s="23">
        <v>20</v>
      </c>
      <c r="F36" s="23"/>
    </row>
    <row r="37" spans="1:6" ht="15" customHeight="1">
      <c r="A37" s="84" t="s">
        <v>30</v>
      </c>
      <c r="B37" s="85"/>
      <c r="C37" s="87" t="s">
        <v>31</v>
      </c>
      <c r="D37" s="89"/>
      <c r="E37" s="109">
        <f>E40+E41+E42+E43</f>
        <v>123</v>
      </c>
      <c r="F37" s="109">
        <f>F40+F41+F42+F43</f>
        <v>99</v>
      </c>
    </row>
    <row r="38" spans="1:6" ht="15" customHeight="1">
      <c r="A38" s="84"/>
      <c r="B38" s="99"/>
      <c r="C38" s="107"/>
      <c r="D38" s="108"/>
      <c r="E38" s="109"/>
      <c r="F38" s="109"/>
    </row>
    <row r="39" spans="1:6" ht="9.75" customHeight="1">
      <c r="A39" s="84"/>
      <c r="B39" s="86"/>
      <c r="C39" s="88"/>
      <c r="D39" s="90"/>
      <c r="E39" s="109"/>
      <c r="F39" s="109"/>
    </row>
    <row r="40" spans="1:6">
      <c r="A40" s="57"/>
      <c r="B40" s="52" t="s">
        <v>32</v>
      </c>
      <c r="C40" s="12" t="s">
        <v>33</v>
      </c>
      <c r="D40" s="55">
        <v>800</v>
      </c>
      <c r="E40" s="19">
        <v>1</v>
      </c>
      <c r="F40" s="19"/>
    </row>
    <row r="41" spans="1:6">
      <c r="A41" s="57"/>
      <c r="B41" s="52" t="s">
        <v>34</v>
      </c>
      <c r="C41" s="12" t="s">
        <v>35</v>
      </c>
      <c r="D41" s="55">
        <v>700</v>
      </c>
      <c r="E41" s="19">
        <v>2</v>
      </c>
      <c r="F41" s="19"/>
    </row>
    <row r="42" spans="1:6">
      <c r="A42" s="57"/>
      <c r="B42" s="52" t="s">
        <v>23</v>
      </c>
      <c r="C42" s="12" t="s">
        <v>36</v>
      </c>
      <c r="D42" s="55">
        <v>500</v>
      </c>
      <c r="E42" s="19">
        <v>119</v>
      </c>
      <c r="F42" s="19">
        <v>99</v>
      </c>
    </row>
    <row r="43" spans="1:6">
      <c r="A43" s="57"/>
      <c r="B43" s="52" t="s">
        <v>56</v>
      </c>
      <c r="C43" s="12" t="s">
        <v>36</v>
      </c>
      <c r="D43" s="55">
        <v>500</v>
      </c>
      <c r="E43" s="19">
        <v>1</v>
      </c>
      <c r="F43" s="19"/>
    </row>
    <row r="44" spans="1:6" ht="15">
      <c r="A44" s="94" t="s">
        <v>37</v>
      </c>
      <c r="B44" s="85"/>
      <c r="C44" s="87" t="s">
        <v>38</v>
      </c>
      <c r="D44" s="89"/>
      <c r="E44" s="91">
        <f>E46+E47+E48</f>
        <v>685</v>
      </c>
      <c r="F44" s="91">
        <f>F46+F47+F48</f>
        <v>522.29999999999995</v>
      </c>
    </row>
    <row r="45" spans="1:6" ht="39" customHeight="1">
      <c r="A45" s="95"/>
      <c r="B45" s="86"/>
      <c r="C45" s="88"/>
      <c r="D45" s="90"/>
      <c r="E45" s="92"/>
      <c r="F45" s="92"/>
    </row>
    <row r="46" spans="1:6">
      <c r="A46" s="58"/>
      <c r="B46" s="53" t="s">
        <v>39</v>
      </c>
      <c r="C46" s="12" t="s">
        <v>40</v>
      </c>
      <c r="D46" s="56">
        <v>200</v>
      </c>
      <c r="E46" s="24">
        <v>7</v>
      </c>
      <c r="F46" s="24">
        <v>7</v>
      </c>
    </row>
    <row r="47" spans="1:6">
      <c r="A47" s="58"/>
      <c r="B47" s="53" t="s">
        <v>41</v>
      </c>
      <c r="C47" s="12" t="s">
        <v>42</v>
      </c>
      <c r="D47" s="56">
        <v>600</v>
      </c>
      <c r="E47" s="24">
        <v>450</v>
      </c>
      <c r="F47" s="24">
        <v>336.9</v>
      </c>
    </row>
    <row r="48" spans="1:6">
      <c r="A48" s="58"/>
      <c r="B48" s="53" t="s">
        <v>43</v>
      </c>
      <c r="C48" s="12" t="s">
        <v>44</v>
      </c>
      <c r="D48" s="56">
        <v>200</v>
      </c>
      <c r="E48" s="24">
        <v>228</v>
      </c>
      <c r="F48" s="24">
        <v>178.4</v>
      </c>
    </row>
    <row r="49" spans="1:6">
      <c r="A49" s="25" t="s">
        <v>45</v>
      </c>
      <c r="B49" s="11" t="s">
        <v>46</v>
      </c>
      <c r="C49" s="26" t="s">
        <v>47</v>
      </c>
      <c r="D49" s="25">
        <v>300</v>
      </c>
      <c r="E49" s="27">
        <v>145</v>
      </c>
      <c r="F49" s="27">
        <v>108.8</v>
      </c>
    </row>
    <row r="50" spans="1:6" ht="47.25">
      <c r="A50" s="51" t="s">
        <v>48</v>
      </c>
      <c r="B50" s="22"/>
      <c r="C50" s="12" t="s">
        <v>50</v>
      </c>
      <c r="D50" s="13"/>
      <c r="E50" s="61">
        <f>E51+E52+E53</f>
        <v>327.5</v>
      </c>
      <c r="F50" s="61">
        <f>F51+F52+F53</f>
        <v>0</v>
      </c>
    </row>
    <row r="51" spans="1:6">
      <c r="A51" s="51"/>
      <c r="B51" s="22" t="s">
        <v>49</v>
      </c>
      <c r="C51" s="12" t="s">
        <v>50</v>
      </c>
      <c r="D51" s="13">
        <v>200</v>
      </c>
      <c r="E51" s="14">
        <v>15</v>
      </c>
      <c r="F51" s="14"/>
    </row>
    <row r="52" spans="1:6">
      <c r="A52" s="51"/>
      <c r="B52" s="43" t="s">
        <v>49</v>
      </c>
      <c r="C52" s="17" t="s">
        <v>98</v>
      </c>
      <c r="D52" s="44">
        <v>200</v>
      </c>
      <c r="E52" s="28">
        <v>189.5</v>
      </c>
      <c r="F52" s="14"/>
    </row>
    <row r="53" spans="1:6">
      <c r="A53" s="51"/>
      <c r="B53" s="22" t="s">
        <v>49</v>
      </c>
      <c r="C53" s="12" t="s">
        <v>98</v>
      </c>
      <c r="D53" s="13">
        <v>200</v>
      </c>
      <c r="E53" s="14">
        <v>123</v>
      </c>
      <c r="F53" s="14"/>
    </row>
    <row r="54" spans="1:6" ht="48.75" customHeight="1">
      <c r="A54" s="51" t="s">
        <v>51</v>
      </c>
      <c r="B54" s="11"/>
      <c r="C54" s="12" t="s">
        <v>52</v>
      </c>
      <c r="D54" s="13"/>
      <c r="E54" s="61">
        <f>E55+E56</f>
        <v>226.5</v>
      </c>
      <c r="F54" s="61">
        <f>F55+F56</f>
        <v>150.6</v>
      </c>
    </row>
    <row r="55" spans="1:6">
      <c r="A55" s="51"/>
      <c r="B55" s="11" t="s">
        <v>53</v>
      </c>
      <c r="C55" s="12" t="s">
        <v>54</v>
      </c>
      <c r="D55" s="13">
        <v>100</v>
      </c>
      <c r="E55" s="14">
        <v>200.4</v>
      </c>
      <c r="F55" s="14">
        <v>150.6</v>
      </c>
    </row>
    <row r="56" spans="1:6">
      <c r="A56" s="51"/>
      <c r="B56" s="11" t="s">
        <v>53</v>
      </c>
      <c r="C56" s="12" t="s">
        <v>54</v>
      </c>
      <c r="D56" s="13">
        <v>200</v>
      </c>
      <c r="E56" s="14">
        <v>26.1</v>
      </c>
      <c r="F56" s="14"/>
    </row>
    <row r="57" spans="1:6" ht="36.75" customHeight="1">
      <c r="A57" s="51" t="s">
        <v>55</v>
      </c>
      <c r="B57" s="81" t="s">
        <v>56</v>
      </c>
      <c r="C57" s="54" t="s">
        <v>57</v>
      </c>
      <c r="D57" s="55">
        <v>200</v>
      </c>
      <c r="E57" s="14">
        <v>50</v>
      </c>
      <c r="F57" s="14">
        <v>32.4</v>
      </c>
    </row>
    <row r="58" spans="1:6" ht="15">
      <c r="A58" s="110" t="s">
        <v>58</v>
      </c>
      <c r="B58" s="111"/>
      <c r="C58" s="114" t="s">
        <v>59</v>
      </c>
      <c r="D58" s="117"/>
      <c r="E58" s="120">
        <f>E61+E66+E71+E75+E79+E81+E83</f>
        <v>2918.3</v>
      </c>
      <c r="F58" s="120">
        <f>F61+F66+F71+F75+F79+F81+F83</f>
        <v>2133.3000000000002</v>
      </c>
    </row>
    <row r="59" spans="1:6" ht="15">
      <c r="A59" s="110"/>
      <c r="B59" s="112"/>
      <c r="C59" s="115"/>
      <c r="D59" s="118"/>
      <c r="E59" s="120"/>
      <c r="F59" s="120"/>
    </row>
    <row r="60" spans="1:6" ht="15">
      <c r="A60" s="110"/>
      <c r="B60" s="113"/>
      <c r="C60" s="116"/>
      <c r="D60" s="119"/>
      <c r="E60" s="120"/>
      <c r="F60" s="120"/>
    </row>
    <row r="61" spans="1:6" ht="15" hidden="1">
      <c r="A61" s="94" t="s">
        <v>60</v>
      </c>
      <c r="B61" s="85"/>
      <c r="C61" s="100" t="s">
        <v>61</v>
      </c>
      <c r="D61" s="103"/>
      <c r="E61" s="122">
        <f>E64+E65</f>
        <v>0</v>
      </c>
      <c r="F61" s="122">
        <f>F64+F65</f>
        <v>0</v>
      </c>
    </row>
    <row r="62" spans="1:6" ht="15" hidden="1">
      <c r="A62" s="98"/>
      <c r="B62" s="99"/>
      <c r="C62" s="101"/>
      <c r="D62" s="104"/>
      <c r="E62" s="106"/>
      <c r="F62" s="106"/>
    </row>
    <row r="63" spans="1:6" hidden="1">
      <c r="A63" s="98"/>
      <c r="B63" s="59"/>
      <c r="C63" s="101"/>
      <c r="D63" s="60"/>
      <c r="E63" s="106"/>
      <c r="F63" s="106"/>
    </row>
    <row r="64" spans="1:6" hidden="1">
      <c r="A64" s="51"/>
      <c r="B64" s="11" t="s">
        <v>62</v>
      </c>
      <c r="C64" s="12" t="s">
        <v>63</v>
      </c>
      <c r="D64" s="13">
        <v>200</v>
      </c>
      <c r="E64" s="14"/>
      <c r="F64" s="14"/>
    </row>
    <row r="65" spans="1:6" hidden="1">
      <c r="A65" s="51"/>
      <c r="B65" s="11" t="s">
        <v>62</v>
      </c>
      <c r="C65" s="17" t="s">
        <v>64</v>
      </c>
      <c r="D65" s="13">
        <v>200</v>
      </c>
      <c r="E65" s="14"/>
      <c r="F65" s="14"/>
    </row>
    <row r="66" spans="1:6" ht="15" customHeight="1">
      <c r="A66" s="94" t="s">
        <v>65</v>
      </c>
      <c r="B66" s="85"/>
      <c r="C66" s="87" t="s">
        <v>66</v>
      </c>
      <c r="D66" s="89"/>
      <c r="E66" s="96">
        <f>E68+E69+E70</f>
        <v>1693.5</v>
      </c>
      <c r="F66" s="96">
        <f>F68+F69+F70</f>
        <v>1091</v>
      </c>
    </row>
    <row r="67" spans="1:6" ht="15" customHeight="1">
      <c r="A67" s="95"/>
      <c r="B67" s="86"/>
      <c r="C67" s="88"/>
      <c r="D67" s="90"/>
      <c r="E67" s="97"/>
      <c r="F67" s="97"/>
    </row>
    <row r="68" spans="1:6">
      <c r="A68" s="51"/>
      <c r="B68" s="11" t="s">
        <v>67</v>
      </c>
      <c r="C68" s="12" t="s">
        <v>68</v>
      </c>
      <c r="D68" s="13">
        <v>200</v>
      </c>
      <c r="E68" s="23">
        <v>1486.1</v>
      </c>
      <c r="F68" s="23">
        <v>883.6</v>
      </c>
    </row>
    <row r="69" spans="1:6">
      <c r="A69" s="51"/>
      <c r="B69" s="47" t="s">
        <v>67</v>
      </c>
      <c r="C69" s="17" t="s">
        <v>69</v>
      </c>
      <c r="D69" s="44">
        <v>200</v>
      </c>
      <c r="E69" s="28">
        <v>188.5</v>
      </c>
      <c r="F69" s="28">
        <v>188.5</v>
      </c>
    </row>
    <row r="70" spans="1:6">
      <c r="A70" s="57"/>
      <c r="B70" s="49" t="s">
        <v>67</v>
      </c>
      <c r="C70" s="20" t="s">
        <v>69</v>
      </c>
      <c r="D70" s="21">
        <v>200</v>
      </c>
      <c r="E70" s="50">
        <v>18.899999999999999</v>
      </c>
      <c r="F70" s="50">
        <v>18.899999999999999</v>
      </c>
    </row>
    <row r="71" spans="1:6" ht="31.5">
      <c r="A71" s="57" t="s">
        <v>70</v>
      </c>
      <c r="B71" s="52"/>
      <c r="C71" s="12" t="s">
        <v>71</v>
      </c>
      <c r="D71" s="13"/>
      <c r="E71" s="29">
        <f>E72+E73+E74</f>
        <v>919.8</v>
      </c>
      <c r="F71" s="29">
        <f>F72+F73+F74</f>
        <v>908.5</v>
      </c>
    </row>
    <row r="72" spans="1:6">
      <c r="A72" s="30"/>
      <c r="B72" s="52" t="s">
        <v>67</v>
      </c>
      <c r="C72" s="12" t="s">
        <v>72</v>
      </c>
      <c r="D72" s="13">
        <v>200</v>
      </c>
      <c r="E72" s="14">
        <v>369.8</v>
      </c>
      <c r="F72" s="14">
        <v>358.5</v>
      </c>
    </row>
    <row r="73" spans="1:6">
      <c r="A73" s="30"/>
      <c r="B73" s="46" t="s">
        <v>67</v>
      </c>
      <c r="C73" s="17" t="s">
        <v>103</v>
      </c>
      <c r="D73" s="44">
        <v>200</v>
      </c>
      <c r="E73" s="28">
        <v>550</v>
      </c>
      <c r="F73" s="28">
        <v>550</v>
      </c>
    </row>
    <row r="74" spans="1:6">
      <c r="A74" s="30"/>
      <c r="B74" s="52" t="s">
        <v>67</v>
      </c>
      <c r="C74" s="12" t="s">
        <v>107</v>
      </c>
      <c r="D74" s="13">
        <v>200</v>
      </c>
      <c r="E74" s="50"/>
      <c r="F74" s="14"/>
    </row>
    <row r="75" spans="1:6" ht="32.25" customHeight="1">
      <c r="A75" s="51" t="s">
        <v>73</v>
      </c>
      <c r="B75" s="52"/>
      <c r="C75" s="12" t="s">
        <v>74</v>
      </c>
      <c r="D75" s="13"/>
      <c r="E75" s="61">
        <f>E76+E77+E78</f>
        <v>55</v>
      </c>
      <c r="F75" s="61">
        <f>F76+F77+F78</f>
        <v>53.4</v>
      </c>
    </row>
    <row r="76" spans="1:6">
      <c r="A76" s="51"/>
      <c r="B76" s="11" t="s">
        <v>67</v>
      </c>
      <c r="C76" s="12" t="s">
        <v>75</v>
      </c>
      <c r="D76" s="13">
        <v>200</v>
      </c>
      <c r="E76" s="14">
        <v>55</v>
      </c>
      <c r="F76" s="14">
        <v>53.4</v>
      </c>
    </row>
    <row r="77" spans="1:6">
      <c r="A77" s="15"/>
      <c r="B77" s="11" t="s">
        <v>67</v>
      </c>
      <c r="C77" s="12" t="s">
        <v>76</v>
      </c>
      <c r="D77" s="13">
        <v>200</v>
      </c>
      <c r="E77" s="14"/>
      <c r="F77" s="14"/>
    </row>
    <row r="78" spans="1:6">
      <c r="A78" s="15"/>
      <c r="B78" s="11" t="s">
        <v>67</v>
      </c>
      <c r="C78" s="12" t="s">
        <v>76</v>
      </c>
      <c r="D78" s="13">
        <v>200</v>
      </c>
      <c r="E78" s="14"/>
      <c r="F78" s="14"/>
    </row>
    <row r="79" spans="1:6" ht="47.25">
      <c r="A79" s="51" t="s">
        <v>77</v>
      </c>
      <c r="B79" s="11"/>
      <c r="C79" s="12" t="s">
        <v>78</v>
      </c>
      <c r="D79" s="13"/>
      <c r="E79" s="61">
        <f>E80</f>
        <v>180</v>
      </c>
      <c r="F79" s="61">
        <f>F80</f>
        <v>80.400000000000006</v>
      </c>
    </row>
    <row r="80" spans="1:6">
      <c r="A80" s="51"/>
      <c r="B80" s="11" t="s">
        <v>67</v>
      </c>
      <c r="C80" s="12" t="s">
        <v>79</v>
      </c>
      <c r="D80" s="13">
        <v>200</v>
      </c>
      <c r="E80" s="14">
        <v>180</v>
      </c>
      <c r="F80" s="14">
        <v>80.400000000000006</v>
      </c>
    </row>
    <row r="81" spans="1:6" ht="31.5">
      <c r="A81" s="25" t="s">
        <v>80</v>
      </c>
      <c r="B81" s="11"/>
      <c r="C81" s="12" t="s">
        <v>81</v>
      </c>
      <c r="D81" s="13"/>
      <c r="E81" s="61">
        <f>E82</f>
        <v>70</v>
      </c>
      <c r="F81" s="61">
        <f>F82</f>
        <v>0</v>
      </c>
    </row>
    <row r="82" spans="1:6">
      <c r="A82" s="51"/>
      <c r="B82" s="11" t="s">
        <v>56</v>
      </c>
      <c r="C82" s="12" t="s">
        <v>82</v>
      </c>
      <c r="D82" s="13">
        <v>200</v>
      </c>
      <c r="E82" s="14">
        <v>70</v>
      </c>
      <c r="F82" s="14"/>
    </row>
    <row r="83" spans="1:6" ht="30.75" customHeight="1">
      <c r="A83" s="25" t="s">
        <v>83</v>
      </c>
      <c r="B83" s="11"/>
      <c r="C83" s="20" t="s">
        <v>84</v>
      </c>
      <c r="D83" s="21"/>
      <c r="E83" s="61">
        <f>E84</f>
        <v>0</v>
      </c>
      <c r="F83" s="61">
        <f>F84</f>
        <v>0</v>
      </c>
    </row>
    <row r="84" spans="1:6">
      <c r="A84" s="51"/>
      <c r="B84" s="11" t="s">
        <v>56</v>
      </c>
      <c r="C84" s="20" t="s">
        <v>85</v>
      </c>
      <c r="D84" s="21">
        <v>200</v>
      </c>
      <c r="E84" s="14"/>
      <c r="F84" s="14"/>
    </row>
    <row r="85" spans="1:6" ht="36.75" customHeight="1">
      <c r="A85" s="31" t="s">
        <v>86</v>
      </c>
      <c r="B85" s="82" t="s">
        <v>56</v>
      </c>
      <c r="C85" s="33" t="s">
        <v>87</v>
      </c>
      <c r="D85" s="34">
        <v>800</v>
      </c>
      <c r="E85" s="35">
        <v>0</v>
      </c>
      <c r="F85" s="35"/>
    </row>
    <row r="86" spans="1:6" ht="51.75" customHeight="1">
      <c r="A86" s="36" t="s">
        <v>88</v>
      </c>
      <c r="B86" s="37"/>
      <c r="C86" s="38" t="s">
        <v>89</v>
      </c>
      <c r="D86" s="34"/>
      <c r="E86" s="10">
        <f>E87</f>
        <v>15</v>
      </c>
      <c r="F86" s="10">
        <f>F87</f>
        <v>0</v>
      </c>
    </row>
    <row r="87" spans="1:6" ht="54.75" customHeight="1">
      <c r="A87" s="51" t="s">
        <v>90</v>
      </c>
      <c r="B87" s="32" t="s">
        <v>56</v>
      </c>
      <c r="C87" s="38" t="s">
        <v>91</v>
      </c>
      <c r="D87" s="45">
        <v>200</v>
      </c>
      <c r="E87" s="61">
        <v>15</v>
      </c>
      <c r="F87" s="10"/>
    </row>
    <row r="88" spans="1:6" ht="11.25" hidden="1" customHeight="1">
      <c r="A88" s="39" t="s">
        <v>92</v>
      </c>
      <c r="B88" s="40" t="s">
        <v>93</v>
      </c>
      <c r="C88" s="41" t="s">
        <v>94</v>
      </c>
      <c r="D88" s="34">
        <v>200</v>
      </c>
      <c r="E88" s="35"/>
      <c r="F88" s="35"/>
    </row>
    <row r="89" spans="1:6" ht="39.75" customHeight="1">
      <c r="A89" s="65" t="s">
        <v>99</v>
      </c>
      <c r="B89" s="66"/>
      <c r="C89" s="67" t="s">
        <v>100</v>
      </c>
      <c r="D89" s="68"/>
      <c r="E89" s="10">
        <f>E90+E91+E92+E93</f>
        <v>5977.6</v>
      </c>
      <c r="F89" s="10">
        <f>F90+F91+F92+F93</f>
        <v>4450.6000000000004</v>
      </c>
    </row>
    <row r="90" spans="1:6" ht="63.75" customHeight="1">
      <c r="A90" s="80" t="s">
        <v>109</v>
      </c>
      <c r="B90" s="69" t="s">
        <v>62</v>
      </c>
      <c r="C90" s="70" t="s">
        <v>108</v>
      </c>
      <c r="D90" s="71">
        <v>400</v>
      </c>
      <c r="E90" s="28"/>
      <c r="F90" s="35"/>
    </row>
    <row r="91" spans="1:6" ht="69" customHeight="1">
      <c r="A91" s="51" t="s">
        <v>110</v>
      </c>
      <c r="B91" s="72" t="s">
        <v>62</v>
      </c>
      <c r="C91" s="73" t="s">
        <v>101</v>
      </c>
      <c r="D91" s="74">
        <v>200</v>
      </c>
      <c r="E91" s="14">
        <v>4763.3</v>
      </c>
      <c r="F91" s="14">
        <v>3411.5</v>
      </c>
    </row>
    <row r="92" spans="1:6">
      <c r="A92" s="51"/>
      <c r="B92" s="69" t="s">
        <v>62</v>
      </c>
      <c r="C92" s="70" t="s">
        <v>102</v>
      </c>
      <c r="D92" s="71">
        <v>200</v>
      </c>
      <c r="E92" s="28">
        <v>1213</v>
      </c>
      <c r="F92" s="28">
        <v>1038.0999999999999</v>
      </c>
    </row>
    <row r="93" spans="1:6">
      <c r="A93" s="51"/>
      <c r="B93" s="75" t="s">
        <v>62</v>
      </c>
      <c r="C93" s="76" t="s">
        <v>102</v>
      </c>
      <c r="D93" s="77">
        <v>200</v>
      </c>
      <c r="E93" s="50">
        <v>1.3</v>
      </c>
      <c r="F93" s="14">
        <v>1</v>
      </c>
    </row>
    <row r="94" spans="1:6">
      <c r="A94" s="6" t="s">
        <v>96</v>
      </c>
      <c r="B94" s="7"/>
      <c r="C94" s="8"/>
      <c r="D94" s="9"/>
      <c r="E94" s="42">
        <f>E5+E22+E58+E85+E88+E86+E89</f>
        <v>25631.4</v>
      </c>
      <c r="F94" s="42">
        <f>F5+F22+F58+F85+F88+F86+F89</f>
        <v>17892.300000000003</v>
      </c>
    </row>
    <row r="96" spans="1:6" ht="15">
      <c r="A96" s="121" t="s">
        <v>111</v>
      </c>
      <c r="B96" s="121"/>
      <c r="C96" s="121"/>
      <c r="D96" s="121"/>
      <c r="E96" s="121"/>
      <c r="F96" s="121"/>
    </row>
    <row r="97" spans="1:6" ht="15">
      <c r="A97" s="121"/>
      <c r="B97" s="121"/>
      <c r="C97" s="121"/>
      <c r="D97" s="121"/>
      <c r="E97" s="121"/>
      <c r="F97" s="121"/>
    </row>
    <row r="98" spans="1:6" ht="15">
      <c r="A98" s="121"/>
      <c r="B98" s="121"/>
      <c r="C98" s="121"/>
      <c r="D98" s="121"/>
      <c r="E98" s="121"/>
      <c r="F98" s="121"/>
    </row>
    <row r="99" spans="1:6">
      <c r="C99" s="78" t="s">
        <v>112</v>
      </c>
      <c r="D99" s="79"/>
      <c r="E99" s="79">
        <f>E92+E90+E73+E69+E52+E32+E19+E54</f>
        <v>2503.1</v>
      </c>
      <c r="F99" s="79">
        <f>F92+F90+F73+F69+F52+F32+F19+F54</f>
        <v>2062.8000000000002</v>
      </c>
    </row>
  </sheetData>
  <mergeCells count="57">
    <mergeCell ref="A96:F98"/>
    <mergeCell ref="F58:F60"/>
    <mergeCell ref="F61:F63"/>
    <mergeCell ref="F66:F67"/>
    <mergeCell ref="F6:F7"/>
    <mergeCell ref="F14:F16"/>
    <mergeCell ref="F24:F25"/>
    <mergeCell ref="F29:F30"/>
    <mergeCell ref="F37:F39"/>
    <mergeCell ref="F44:F45"/>
    <mergeCell ref="A61:A63"/>
    <mergeCell ref="B61:B62"/>
    <mergeCell ref="C61:C63"/>
    <mergeCell ref="D61:D62"/>
    <mergeCell ref="E61:E63"/>
    <mergeCell ref="A66:A67"/>
    <mergeCell ref="B66:B67"/>
    <mergeCell ref="C66:C67"/>
    <mergeCell ref="D66:D67"/>
    <mergeCell ref="E66:E67"/>
    <mergeCell ref="A44:A45"/>
    <mergeCell ref="B44:B45"/>
    <mergeCell ref="C44:C45"/>
    <mergeCell ref="D44:D45"/>
    <mergeCell ref="E44:E45"/>
    <mergeCell ref="A58:A60"/>
    <mergeCell ref="B58:B60"/>
    <mergeCell ref="C58:C60"/>
    <mergeCell ref="D58:D60"/>
    <mergeCell ref="E58:E60"/>
    <mergeCell ref="A29:A30"/>
    <mergeCell ref="B29:B30"/>
    <mergeCell ref="C29:C30"/>
    <mergeCell ref="D29:D30"/>
    <mergeCell ref="E29:E30"/>
    <mergeCell ref="A37:A39"/>
    <mergeCell ref="B37:B39"/>
    <mergeCell ref="C37:C39"/>
    <mergeCell ref="D37:D39"/>
    <mergeCell ref="E37:E39"/>
    <mergeCell ref="A14:A16"/>
    <mergeCell ref="B14:B15"/>
    <mergeCell ref="C14:C16"/>
    <mergeCell ref="D14:D16"/>
    <mergeCell ref="E14:E16"/>
    <mergeCell ref="A24:A25"/>
    <mergeCell ref="B24:B25"/>
    <mergeCell ref="C24:C25"/>
    <mergeCell ref="D24:D25"/>
    <mergeCell ref="E24:E25"/>
    <mergeCell ref="A2:E2"/>
    <mergeCell ref="A6:A7"/>
    <mergeCell ref="B6:B7"/>
    <mergeCell ref="C6:C7"/>
    <mergeCell ref="D6:D7"/>
    <mergeCell ref="E6:E7"/>
    <mergeCell ref="A3:F3"/>
  </mergeCells>
  <pageMargins left="0.70866141732283472" right="0.15748031496062992" top="0.47244094488188981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Инна</cp:lastModifiedBy>
  <cp:lastPrinted>2021-10-08T13:04:02Z</cp:lastPrinted>
  <dcterms:created xsi:type="dcterms:W3CDTF">2020-04-12T15:47:54Z</dcterms:created>
  <dcterms:modified xsi:type="dcterms:W3CDTF">2021-10-13T07:28:41Z</dcterms:modified>
</cp:coreProperties>
</file>