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425" windowHeight="11025"/>
  </bookViews>
  <sheets>
    <sheet name="Sheet1" sheetId="1" r:id="rId1"/>
  </sheets>
  <definedNames>
    <definedName name="_xlnm.Print_Area" localSheetId="0">Sheet1!$A$1:$G$86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" i="1" l="1"/>
  <c r="F68" i="1"/>
  <c r="G64" i="1"/>
  <c r="F64" i="1"/>
  <c r="G56" i="1"/>
  <c r="F56" i="1"/>
  <c r="G48" i="1"/>
  <c r="F48" i="1"/>
  <c r="G78" i="1"/>
  <c r="G77" i="1" s="1"/>
  <c r="G75" i="1"/>
  <c r="G73" i="1"/>
  <c r="G53" i="1"/>
  <c r="G43" i="1"/>
  <c r="G37" i="1"/>
  <c r="G30" i="1"/>
  <c r="G24" i="1"/>
  <c r="G19" i="1"/>
  <c r="G12" i="1"/>
  <c r="G7" i="1"/>
  <c r="F78" i="1"/>
  <c r="F77" i="1"/>
  <c r="F75" i="1"/>
  <c r="F73" i="1"/>
  <c r="F53" i="1"/>
  <c r="F43" i="1"/>
  <c r="F37" i="1"/>
  <c r="F30" i="1"/>
  <c r="F24" i="1"/>
  <c r="F19" i="1"/>
  <c r="F12" i="1"/>
  <c r="F7" i="1"/>
  <c r="F6" i="1" l="1"/>
  <c r="G17" i="1"/>
  <c r="F46" i="1"/>
  <c r="F17" i="1"/>
  <c r="G46" i="1"/>
  <c r="G6" i="1"/>
  <c r="F82" i="1" l="1"/>
  <c r="G82" i="1"/>
</calcChain>
</file>

<file path=xl/sharedStrings.xml><?xml version="1.0" encoding="utf-8"?>
<sst xmlns="http://schemas.openxmlformats.org/spreadsheetml/2006/main" count="166" uniqueCount="108">
  <si>
    <t>Наименование программы</t>
  </si>
  <si>
    <t>Рз Пр</t>
  </si>
  <si>
    <t>ЦСР</t>
  </si>
  <si>
    <t>Вр</t>
  </si>
  <si>
    <t>План</t>
  </si>
  <si>
    <t>1. Муниципальная Программа «Развитие и сохранение культуры поселения»</t>
  </si>
  <si>
    <t>11 0 00 00000</t>
  </si>
  <si>
    <t>1.1.Подпрограмма «Организация досуга и обеспечение жителей поселения услугами организации культуры»</t>
  </si>
  <si>
    <t>11 1 00 00000</t>
  </si>
  <si>
    <t>0801</t>
  </si>
  <si>
    <t>11 1 01 00590</t>
  </si>
  <si>
    <t>1.2.Подпрограмма «Организация библиотечного обслуживания населения»</t>
  </si>
  <si>
    <t>11 2 00 00000</t>
  </si>
  <si>
    <t>11 2 01 85190</t>
  </si>
  <si>
    <t>2. Муниципальная Программа «Муниципальное управление и гражданское общество»</t>
  </si>
  <si>
    <t>16 0 00 00000</t>
  </si>
  <si>
    <t>2.1. Подпрограмма «Функционирование высшего должностного лица местной администрации»</t>
  </si>
  <si>
    <t>0104</t>
  </si>
  <si>
    <t>16 1 01 92030</t>
  </si>
  <si>
    <t>2.2.Подпрограмма «Управление в сфере функций органов  местной администрации»</t>
  </si>
  <si>
    <t>16 2 00 00000</t>
  </si>
  <si>
    <t>16 2 01 92010</t>
  </si>
  <si>
    <t>2.3.Подпрограмма  «Обеспечение реализации Муниципальной Программы»</t>
  </si>
  <si>
    <t>16 3 00 00000</t>
  </si>
  <si>
    <t>0113</t>
  </si>
  <si>
    <t>16 3 01 00590</t>
  </si>
  <si>
    <t>16 3 02 90200</t>
  </si>
  <si>
    <t>2.4.Подпрограмма «Повышение устойчивости бюджета поселения»</t>
  </si>
  <si>
    <t>16 4 00 00000</t>
  </si>
  <si>
    <t>0111</t>
  </si>
  <si>
    <t>16 4 01 90570</t>
  </si>
  <si>
    <t>1301</t>
  </si>
  <si>
    <t>16 4 02 97880</t>
  </si>
  <si>
    <t>16 4 03 98500</t>
  </si>
  <si>
    <t>2.5.Подпрограмма   «Защита населения и территории поселения от чрезвычайных ситуаций и обеспечение первичных мер пожарной безопасности»</t>
  </si>
  <si>
    <t>16 5 00 00000</t>
  </si>
  <si>
    <t>0309</t>
  </si>
  <si>
    <t>16 5 01 91430</t>
  </si>
  <si>
    <t>0314</t>
  </si>
  <si>
    <t>2.6.Подпрограмма  «Социальная поддержка граждан»</t>
  </si>
  <si>
    <t>1001</t>
  </si>
  <si>
    <t>16 6 01 90470</t>
  </si>
  <si>
    <t>2.7.Подпрограмма   «Обеспечение условий для развития на территории поселения физической культуры и массового спорта»</t>
  </si>
  <si>
    <t>1101</t>
  </si>
  <si>
    <t>16 7 01 90410</t>
  </si>
  <si>
    <t>2.8.Подпрограмма  «Финансовое обеспечение  муниципальных образований Воронежской области для исполнения переданных полномочий»</t>
  </si>
  <si>
    <t>16 8 00 00000</t>
  </si>
  <si>
    <t>0203</t>
  </si>
  <si>
    <t>16 8 01 51180</t>
  </si>
  <si>
    <t>3. Муниципальная Программа «Развитие территории поселения»</t>
  </si>
  <si>
    <t>19 0 00 00000</t>
  </si>
  <si>
    <t>0409</t>
  </si>
  <si>
    <t>19 2 00 00000</t>
  </si>
  <si>
    <t>0503</t>
  </si>
  <si>
    <t>19 2 01 90670</t>
  </si>
  <si>
    <t>19 2 01 S8670</t>
  </si>
  <si>
    <t>19 3 00 00000</t>
  </si>
  <si>
    <t>19 3 01 90800</t>
  </si>
  <si>
    <t>19 4 01 90600</t>
  </si>
  <si>
    <t>19 6 01 91220</t>
  </si>
  <si>
    <t>0412</t>
  </si>
  <si>
    <t>19 5 01 90700</t>
  </si>
  <si>
    <t>19 9 00 00000</t>
  </si>
  <si>
    <t>19 9 01 90520</t>
  </si>
  <si>
    <t>17 0 00 00000</t>
  </si>
  <si>
    <t>0501</t>
  </si>
  <si>
    <t>17 2 01 91190</t>
  </si>
  <si>
    <t>05 0 00 00000</t>
  </si>
  <si>
    <t>05 1 01 90390</t>
  </si>
  <si>
    <t>0107</t>
  </si>
  <si>
    <t>99 1 01 92070</t>
  </si>
  <si>
    <t>В С Е Г О</t>
  </si>
  <si>
    <t xml:space="preserve"> сельского поселения </t>
  </si>
  <si>
    <t>Факт</t>
  </si>
  <si>
    <t>(тыс.рублей)</t>
  </si>
  <si>
    <t>3.2.Подпрограмма  «Развитие сети уличного освещения»</t>
  </si>
  <si>
    <t>3.3.Подпрограмма «Благоустройство территории поселения»</t>
  </si>
  <si>
    <t xml:space="preserve">3.4.Подпрограмма «Содержание мест захоронения и ремонт военно-мемориальных объектов»  </t>
  </si>
  <si>
    <t>3.5. Подпрограмма «Озеленение территории поселения»</t>
  </si>
  <si>
    <t>3.6. Подпрограмма«Повышение энергетической эффективности и сокращение энергетических издержек »</t>
  </si>
  <si>
    <t xml:space="preserve">3.9.Подпрограмма «Благоустройство мест массового отдыха»  </t>
  </si>
  <si>
    <t>19 8 01 90850</t>
  </si>
  <si>
    <t>19 4 01 00000</t>
  </si>
  <si>
    <t>19 4 02 S8530</t>
  </si>
  <si>
    <t>3.8.Подпрограмма «Развитие градостроительной  деятельности »</t>
  </si>
  <si>
    <t>19 9 F2 55550</t>
  </si>
  <si>
    <t>24 0 00 00000</t>
  </si>
  <si>
    <t>24 2 00 00000</t>
  </si>
  <si>
    <t>24 2 01 81290</t>
  </si>
  <si>
    <t>24 2 01 S8850</t>
  </si>
  <si>
    <t xml:space="preserve">Глава администрации Степнянского сельского поселения:                               Н.А.Смирнова </t>
  </si>
  <si>
    <t>Отчет по муниципальным программам за 1 полугодие 2021 года Степнянского</t>
  </si>
  <si>
    <t>11 1 01 70100</t>
  </si>
  <si>
    <t xml:space="preserve">3.7.Подпрограмма «Осуществление муниципального земельного контроля в границах поселения»  </t>
  </si>
  <si>
    <t>19 7 01 88690</t>
  </si>
  <si>
    <t>19 8 00 00000</t>
  </si>
  <si>
    <t>19 8 01 S8460</t>
  </si>
  <si>
    <t>обл.</t>
  </si>
  <si>
    <t>фед.</t>
  </si>
  <si>
    <t>соф.</t>
  </si>
  <si>
    <t>внебюдж.</t>
  </si>
  <si>
    <t>4. Муниципальная программа «Обеспечение доступным жильем и коммунальными услугами на территории Степнянского сельского поселения Лискинского муниципального района»</t>
  </si>
  <si>
    <t>4.1. Подпрограмма «Создание условий для обеспечения качественными услугами ЖКХ»</t>
  </si>
  <si>
    <t>5. Муниципальная Программа «Использование и охрана земель на территории Степнянского сельского поселения»</t>
  </si>
  <si>
    <t>5.1.Подпрограмма «Повышение эффективности использования и охраны земель»</t>
  </si>
  <si>
    <t>6. Муниципальная Программа «Развитие транспортной системы»</t>
  </si>
  <si>
    <t>6.2.Подпрограмма « Капитальный ремонт и ремонт автомобильных дорог общего пользования местного значения на территории  Степнянского сельского поселения»</t>
  </si>
  <si>
    <t>7. Непрограммные расходы органов местного самоуправления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</si>
</sst>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 CYR"/>
      <family val="2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Fill="1"/>
    <xf numFmtId="0" fontId="11" fillId="0" borderId="0" xfId="0" applyFont="1" applyFill="1"/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 wrapText="1" indent="2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top"/>
    </xf>
    <xf numFmtId="0" fontId="0" fillId="0" borderId="0" xfId="0" applyFill="1"/>
    <xf numFmtId="0" fontId="0" fillId="0" borderId="0" xfId="0" applyFont="1" applyFill="1"/>
    <xf numFmtId="0" fontId="4" fillId="0" borderId="2" xfId="0" applyFont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4" fillId="0" borderId="2" xfId="0" applyFont="1" applyBorder="1" applyAlignment="1">
      <alignment vertical="top" wrapText="1"/>
    </xf>
    <xf numFmtId="49" fontId="8" fillId="2" borderId="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/>
    </xf>
    <xf numFmtId="0" fontId="5" fillId="0" borderId="2" xfId="0" applyFont="1" applyBorder="1" applyAlignment="1">
      <alignment vertical="top" wrapText="1"/>
    </xf>
    <xf numFmtId="0" fontId="5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top" wrapText="1"/>
    </xf>
    <xf numFmtId="49" fontId="4" fillId="2" borderId="2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0" fillId="2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center" wrapText="1"/>
    </xf>
    <xf numFmtId="49" fontId="4" fillId="2" borderId="5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4"/>
  <sheetViews>
    <sheetView tabSelected="1" topLeftCell="A55" zoomScale="70" zoomScaleNormal="70" workbookViewId="0">
      <selection activeCell="F55" sqref="F55"/>
    </sheetView>
  </sheetViews>
  <sheetFormatPr defaultRowHeight="15" x14ac:dyDescent="0.25"/>
  <cols>
    <col min="1" max="1" width="3.28515625" customWidth="1"/>
    <col min="2" max="2" width="101.28515625" style="1" customWidth="1"/>
    <col min="3" max="3" width="9.28515625" style="1" customWidth="1"/>
    <col min="4" max="4" width="15.85546875" style="9" customWidth="1"/>
    <col min="5" max="5" width="6.7109375" style="62" customWidth="1"/>
    <col min="6" max="6" width="11.42578125" style="1" customWidth="1"/>
    <col min="7" max="7" width="11.28515625" style="1" customWidth="1"/>
    <col min="8" max="8" width="8.85546875" style="1"/>
  </cols>
  <sheetData>
    <row r="1" spans="2:7" x14ac:dyDescent="0.25">
      <c r="B1" s="63" t="s">
        <v>91</v>
      </c>
      <c r="C1" s="63"/>
      <c r="D1" s="63"/>
      <c r="E1" s="63"/>
      <c r="F1" s="63"/>
    </row>
    <row r="2" spans="2:7" x14ac:dyDescent="0.25">
      <c r="B2" s="63"/>
      <c r="C2" s="63"/>
      <c r="D2" s="63"/>
      <c r="E2" s="63"/>
      <c r="F2" s="63"/>
    </row>
    <row r="3" spans="2:7" ht="18.75" x14ac:dyDescent="0.3">
      <c r="B3" s="64" t="s">
        <v>72</v>
      </c>
      <c r="C3" s="64"/>
      <c r="D3" s="64"/>
      <c r="E3" s="64"/>
      <c r="F3" s="64"/>
    </row>
    <row r="4" spans="2:7" ht="18.75" x14ac:dyDescent="0.3">
      <c r="B4" s="3"/>
      <c r="C4" s="3"/>
      <c r="D4" s="3"/>
      <c r="E4" s="60"/>
      <c r="F4" s="72" t="s">
        <v>74</v>
      </c>
      <c r="G4" s="72"/>
    </row>
    <row r="5" spans="2:7" ht="15.75" x14ac:dyDescent="0.25">
      <c r="B5" s="4" t="s">
        <v>0</v>
      </c>
      <c r="C5" s="5" t="s">
        <v>1</v>
      </c>
      <c r="D5" s="5" t="s">
        <v>2</v>
      </c>
      <c r="E5" s="61" t="s">
        <v>3</v>
      </c>
      <c r="F5" s="5" t="s">
        <v>4</v>
      </c>
      <c r="G5" s="6" t="s">
        <v>73</v>
      </c>
    </row>
    <row r="6" spans="2:7" ht="23.25" customHeight="1" x14ac:dyDescent="0.25">
      <c r="B6" s="10" t="s">
        <v>5</v>
      </c>
      <c r="C6" s="11"/>
      <c r="D6" s="12" t="s">
        <v>6</v>
      </c>
      <c r="E6" s="12"/>
      <c r="F6" s="13">
        <f>F7+F12</f>
        <v>8517.5</v>
      </c>
      <c r="G6" s="13">
        <f>G7+G12</f>
        <v>956.8</v>
      </c>
    </row>
    <row r="7" spans="2:7" ht="15" customHeight="1" x14ac:dyDescent="0.25">
      <c r="B7" s="65" t="s">
        <v>7</v>
      </c>
      <c r="C7" s="66"/>
      <c r="D7" s="68" t="s">
        <v>8</v>
      </c>
      <c r="E7" s="68"/>
      <c r="F7" s="70">
        <f>F9+F10+F11</f>
        <v>8119.5</v>
      </c>
      <c r="G7" s="70">
        <f>G9+G10+G11</f>
        <v>778.5</v>
      </c>
    </row>
    <row r="8" spans="2:7" ht="15" customHeight="1" x14ac:dyDescent="0.25">
      <c r="B8" s="65"/>
      <c r="C8" s="67"/>
      <c r="D8" s="69"/>
      <c r="E8" s="69"/>
      <c r="F8" s="71"/>
      <c r="G8" s="71"/>
    </row>
    <row r="9" spans="2:7" ht="15.75" x14ac:dyDescent="0.25">
      <c r="B9" s="14"/>
      <c r="C9" s="11" t="s">
        <v>9</v>
      </c>
      <c r="D9" s="15" t="s">
        <v>10</v>
      </c>
      <c r="E9" s="15">
        <v>100</v>
      </c>
      <c r="F9" s="16">
        <v>854.1</v>
      </c>
      <c r="G9" s="16">
        <v>399</v>
      </c>
    </row>
    <row r="10" spans="2:7" ht="15.75" x14ac:dyDescent="0.25">
      <c r="B10" s="14"/>
      <c r="C10" s="11" t="s">
        <v>9</v>
      </c>
      <c r="D10" s="15" t="s">
        <v>10</v>
      </c>
      <c r="E10" s="15">
        <v>200</v>
      </c>
      <c r="F10" s="16">
        <v>4436.3999999999996</v>
      </c>
      <c r="G10" s="16">
        <v>379.5</v>
      </c>
    </row>
    <row r="11" spans="2:7" ht="15.75" x14ac:dyDescent="0.25">
      <c r="B11" s="17" t="s">
        <v>97</v>
      </c>
      <c r="C11" s="11" t="s">
        <v>9</v>
      </c>
      <c r="D11" s="15" t="s">
        <v>92</v>
      </c>
      <c r="E11" s="15">
        <v>200</v>
      </c>
      <c r="F11" s="18">
        <v>2829</v>
      </c>
      <c r="G11" s="18"/>
    </row>
    <row r="12" spans="2:7" ht="10.15" customHeight="1" x14ac:dyDescent="0.25">
      <c r="B12" s="73" t="s">
        <v>11</v>
      </c>
      <c r="C12" s="75"/>
      <c r="D12" s="90" t="s">
        <v>12</v>
      </c>
      <c r="E12" s="90"/>
      <c r="F12" s="70">
        <f>F15+F16</f>
        <v>398</v>
      </c>
      <c r="G12" s="70">
        <f>G15+G16</f>
        <v>178.29999999999998</v>
      </c>
    </row>
    <row r="13" spans="2:7" ht="5.0999999999999996" customHeight="1" x14ac:dyDescent="0.25">
      <c r="B13" s="88"/>
      <c r="C13" s="89"/>
      <c r="D13" s="91"/>
      <c r="E13" s="91"/>
      <c r="F13" s="82"/>
      <c r="G13" s="82"/>
    </row>
    <row r="14" spans="2:7" ht="6.95" customHeight="1" x14ac:dyDescent="0.25">
      <c r="B14" s="88"/>
      <c r="C14" s="19"/>
      <c r="D14" s="92"/>
      <c r="E14" s="92"/>
      <c r="F14" s="71"/>
      <c r="G14" s="71"/>
    </row>
    <row r="15" spans="2:7" ht="15.75" x14ac:dyDescent="0.25">
      <c r="B15" s="14"/>
      <c r="C15" s="11" t="s">
        <v>9</v>
      </c>
      <c r="D15" s="20" t="s">
        <v>13</v>
      </c>
      <c r="E15" s="20">
        <v>100</v>
      </c>
      <c r="F15" s="16">
        <v>319</v>
      </c>
      <c r="G15" s="16">
        <v>147.6</v>
      </c>
    </row>
    <row r="16" spans="2:7" ht="15.75" x14ac:dyDescent="0.25">
      <c r="B16" s="21"/>
      <c r="C16" s="22" t="s">
        <v>9</v>
      </c>
      <c r="D16" s="20" t="s">
        <v>13</v>
      </c>
      <c r="E16" s="20">
        <v>200</v>
      </c>
      <c r="F16" s="16">
        <v>79</v>
      </c>
      <c r="G16" s="16">
        <v>30.7</v>
      </c>
    </row>
    <row r="17" spans="2:7" ht="27.6" customHeight="1" x14ac:dyDescent="0.25">
      <c r="B17" s="23" t="s">
        <v>14</v>
      </c>
      <c r="C17" s="11"/>
      <c r="D17" s="12" t="s">
        <v>15</v>
      </c>
      <c r="E17" s="12"/>
      <c r="F17" s="13">
        <f>F18+F19+F24+F30+F37+F41+F42+F43</f>
        <v>3290.4</v>
      </c>
      <c r="G17" s="13">
        <f>G18+G19+G24+G30+G37+G41+G42+G43</f>
        <v>1611.1</v>
      </c>
    </row>
    <row r="18" spans="2:7" ht="23.85" customHeight="1" x14ac:dyDescent="0.25">
      <c r="B18" s="24" t="s">
        <v>16</v>
      </c>
      <c r="C18" s="11" t="s">
        <v>17</v>
      </c>
      <c r="D18" s="15" t="s">
        <v>18</v>
      </c>
      <c r="E18" s="15">
        <v>100</v>
      </c>
      <c r="F18" s="16">
        <v>890.2</v>
      </c>
      <c r="G18" s="16">
        <v>365</v>
      </c>
    </row>
    <row r="19" spans="2:7" ht="15" customHeight="1" x14ac:dyDescent="0.25">
      <c r="B19" s="73" t="s">
        <v>19</v>
      </c>
      <c r="C19" s="75"/>
      <c r="D19" s="68" t="s">
        <v>20</v>
      </c>
      <c r="E19" s="68"/>
      <c r="F19" s="77">
        <f>F21+F22+F23</f>
        <v>883.1</v>
      </c>
      <c r="G19" s="77">
        <f>G21+G22+G23</f>
        <v>501.59999999999997</v>
      </c>
    </row>
    <row r="20" spans="2:7" ht="15" customHeight="1" x14ac:dyDescent="0.25">
      <c r="B20" s="74"/>
      <c r="C20" s="76"/>
      <c r="D20" s="69"/>
      <c r="E20" s="69"/>
      <c r="F20" s="78"/>
      <c r="G20" s="78"/>
    </row>
    <row r="21" spans="2:7" ht="15.75" x14ac:dyDescent="0.25">
      <c r="B21" s="21"/>
      <c r="C21" s="22" t="s">
        <v>17</v>
      </c>
      <c r="D21" s="15" t="s">
        <v>21</v>
      </c>
      <c r="E21" s="15">
        <v>100</v>
      </c>
      <c r="F21" s="25">
        <v>406.6</v>
      </c>
      <c r="G21" s="25">
        <v>185.7</v>
      </c>
    </row>
    <row r="22" spans="2:7" ht="15.75" x14ac:dyDescent="0.25">
      <c r="B22" s="21"/>
      <c r="C22" s="22" t="s">
        <v>17</v>
      </c>
      <c r="D22" s="15" t="s">
        <v>21</v>
      </c>
      <c r="E22" s="15">
        <v>200</v>
      </c>
      <c r="F22" s="25">
        <v>474.5</v>
      </c>
      <c r="G22" s="25">
        <v>315.89999999999998</v>
      </c>
    </row>
    <row r="23" spans="2:7" ht="15.75" x14ac:dyDescent="0.25">
      <c r="B23" s="21"/>
      <c r="C23" s="22" t="s">
        <v>17</v>
      </c>
      <c r="D23" s="15" t="s">
        <v>21</v>
      </c>
      <c r="E23" s="15">
        <v>800</v>
      </c>
      <c r="F23" s="25">
        <v>2</v>
      </c>
      <c r="G23" s="25"/>
    </row>
    <row r="24" spans="2:7" ht="15" customHeight="1" x14ac:dyDescent="0.25">
      <c r="B24" s="81" t="s">
        <v>22</v>
      </c>
      <c r="C24" s="75"/>
      <c r="D24" s="68" t="s">
        <v>23</v>
      </c>
      <c r="E24" s="68"/>
      <c r="F24" s="77">
        <f>F26+F27+F29+F28</f>
        <v>1079.5</v>
      </c>
      <c r="G24" s="77">
        <f>G26+G27+G29+G28</f>
        <v>530.9</v>
      </c>
    </row>
    <row r="25" spans="2:7" ht="15" customHeight="1" x14ac:dyDescent="0.25">
      <c r="B25" s="81"/>
      <c r="C25" s="76"/>
      <c r="D25" s="69"/>
      <c r="E25" s="69"/>
      <c r="F25" s="78"/>
      <c r="G25" s="78"/>
    </row>
    <row r="26" spans="2:7" ht="15.75" x14ac:dyDescent="0.25">
      <c r="B26" s="24"/>
      <c r="C26" s="11" t="s">
        <v>24</v>
      </c>
      <c r="D26" s="15" t="s">
        <v>25</v>
      </c>
      <c r="E26" s="15">
        <v>100</v>
      </c>
      <c r="F26" s="25">
        <v>1047.5</v>
      </c>
      <c r="G26" s="25">
        <v>512.1</v>
      </c>
    </row>
    <row r="27" spans="2:7" ht="15.75" x14ac:dyDescent="0.25">
      <c r="B27" s="24"/>
      <c r="C27" s="11" t="s">
        <v>24</v>
      </c>
      <c r="D27" s="15" t="s">
        <v>25</v>
      </c>
      <c r="E27" s="15">
        <v>200</v>
      </c>
      <c r="F27" s="25">
        <v>10</v>
      </c>
      <c r="G27" s="25">
        <v>2</v>
      </c>
    </row>
    <row r="28" spans="2:7" ht="15.75" x14ac:dyDescent="0.25">
      <c r="B28" s="24"/>
      <c r="C28" s="11" t="s">
        <v>24</v>
      </c>
      <c r="D28" s="15" t="s">
        <v>25</v>
      </c>
      <c r="E28" s="15">
        <v>800</v>
      </c>
      <c r="F28" s="25"/>
      <c r="G28" s="25"/>
    </row>
    <row r="29" spans="2:7" ht="15" customHeight="1" x14ac:dyDescent="0.25">
      <c r="B29" s="24"/>
      <c r="C29" s="11" t="s">
        <v>24</v>
      </c>
      <c r="D29" s="15" t="s">
        <v>26</v>
      </c>
      <c r="E29" s="15">
        <v>800</v>
      </c>
      <c r="F29" s="25">
        <v>22</v>
      </c>
      <c r="G29" s="25">
        <v>16.8</v>
      </c>
    </row>
    <row r="30" spans="2:7" ht="10.15" customHeight="1" x14ac:dyDescent="0.25">
      <c r="B30" s="81" t="s">
        <v>27</v>
      </c>
      <c r="C30" s="75"/>
      <c r="D30" s="68" t="s">
        <v>28</v>
      </c>
      <c r="E30" s="68"/>
      <c r="F30" s="83">
        <f>F33+F34+F35+F36</f>
        <v>122</v>
      </c>
      <c r="G30" s="83">
        <f>G33+G34+G35+G36</f>
        <v>60</v>
      </c>
    </row>
    <row r="31" spans="2:7" ht="8.1" customHeight="1" x14ac:dyDescent="0.25">
      <c r="B31" s="81"/>
      <c r="C31" s="89"/>
      <c r="D31" s="93"/>
      <c r="E31" s="93"/>
      <c r="F31" s="83"/>
      <c r="G31" s="83"/>
    </row>
    <row r="32" spans="2:7" ht="6.4" customHeight="1" x14ac:dyDescent="0.25">
      <c r="B32" s="81"/>
      <c r="C32" s="76"/>
      <c r="D32" s="69"/>
      <c r="E32" s="69"/>
      <c r="F32" s="83"/>
      <c r="G32" s="83"/>
    </row>
    <row r="33" spans="2:7" ht="15.75" x14ac:dyDescent="0.25">
      <c r="B33" s="26"/>
      <c r="C33" s="27" t="s">
        <v>29</v>
      </c>
      <c r="D33" s="15" t="s">
        <v>30</v>
      </c>
      <c r="E33" s="28">
        <v>800</v>
      </c>
      <c r="F33" s="18">
        <v>2</v>
      </c>
      <c r="G33" s="18"/>
    </row>
    <row r="34" spans="2:7" ht="15.75" x14ac:dyDescent="0.25">
      <c r="B34" s="26"/>
      <c r="C34" s="27" t="s">
        <v>31</v>
      </c>
      <c r="D34" s="15" t="s">
        <v>32</v>
      </c>
      <c r="E34" s="28">
        <v>700</v>
      </c>
      <c r="F34" s="18">
        <v>1</v>
      </c>
      <c r="G34" s="18"/>
    </row>
    <row r="35" spans="2:7" ht="15" customHeight="1" x14ac:dyDescent="0.25">
      <c r="B35" s="26"/>
      <c r="C35" s="27" t="s">
        <v>17</v>
      </c>
      <c r="D35" s="15" t="s">
        <v>33</v>
      </c>
      <c r="E35" s="28">
        <v>500</v>
      </c>
      <c r="F35" s="18">
        <v>118</v>
      </c>
      <c r="G35" s="18">
        <v>60</v>
      </c>
    </row>
    <row r="36" spans="2:7" ht="15" customHeight="1" x14ac:dyDescent="0.25">
      <c r="B36" s="26"/>
      <c r="C36" s="27" t="s">
        <v>60</v>
      </c>
      <c r="D36" s="15" t="s">
        <v>33</v>
      </c>
      <c r="E36" s="28">
        <v>500</v>
      </c>
      <c r="F36" s="18">
        <v>1</v>
      </c>
      <c r="G36" s="18"/>
    </row>
    <row r="37" spans="2:7" ht="15" customHeight="1" x14ac:dyDescent="0.25">
      <c r="B37" s="94" t="s">
        <v>34</v>
      </c>
      <c r="C37" s="96"/>
      <c r="D37" s="68" t="s">
        <v>35</v>
      </c>
      <c r="E37" s="68"/>
      <c r="F37" s="70">
        <f>F39+F40</f>
        <v>142</v>
      </c>
      <c r="G37" s="70">
        <f>G39+G40</f>
        <v>75</v>
      </c>
    </row>
    <row r="38" spans="2:7" x14ac:dyDescent="0.25">
      <c r="B38" s="95"/>
      <c r="C38" s="97"/>
      <c r="D38" s="69"/>
      <c r="E38" s="69"/>
      <c r="F38" s="71"/>
      <c r="G38" s="71"/>
    </row>
    <row r="39" spans="2:7" ht="15.75" x14ac:dyDescent="0.25">
      <c r="B39" s="29"/>
      <c r="C39" s="30" t="s">
        <v>36</v>
      </c>
      <c r="D39" s="15" t="s">
        <v>37</v>
      </c>
      <c r="E39" s="31">
        <v>200</v>
      </c>
      <c r="F39" s="32">
        <v>2</v>
      </c>
      <c r="G39" s="32"/>
    </row>
    <row r="40" spans="2:7" ht="15.75" x14ac:dyDescent="0.25">
      <c r="B40" s="29"/>
      <c r="C40" s="30" t="s">
        <v>38</v>
      </c>
      <c r="D40" s="20" t="s">
        <v>37</v>
      </c>
      <c r="E40" s="31">
        <v>200</v>
      </c>
      <c r="F40" s="32">
        <v>140</v>
      </c>
      <c r="G40" s="32">
        <v>75</v>
      </c>
    </row>
    <row r="41" spans="2:7" ht="33.200000000000003" customHeight="1" x14ac:dyDescent="0.25">
      <c r="B41" s="24" t="s">
        <v>39</v>
      </c>
      <c r="C41" s="11" t="s">
        <v>40</v>
      </c>
      <c r="D41" s="15" t="s">
        <v>41</v>
      </c>
      <c r="E41" s="15">
        <v>300</v>
      </c>
      <c r="F41" s="32">
        <v>73</v>
      </c>
      <c r="G41" s="32">
        <v>36.299999999999997</v>
      </c>
    </row>
    <row r="42" spans="2:7" ht="40.15" customHeight="1" x14ac:dyDescent="0.25">
      <c r="B42" s="24" t="s">
        <v>42</v>
      </c>
      <c r="C42" s="11" t="s">
        <v>43</v>
      </c>
      <c r="D42" s="15" t="s">
        <v>44</v>
      </c>
      <c r="E42" s="15">
        <v>200</v>
      </c>
      <c r="F42" s="32">
        <v>10</v>
      </c>
      <c r="G42" s="32"/>
    </row>
    <row r="43" spans="2:7" ht="31.5" x14ac:dyDescent="0.25">
      <c r="B43" s="24" t="s">
        <v>45</v>
      </c>
      <c r="C43" s="11"/>
      <c r="D43" s="15" t="s">
        <v>46</v>
      </c>
      <c r="E43" s="15"/>
      <c r="F43" s="33">
        <f>F44+F45</f>
        <v>90.600000000000009</v>
      </c>
      <c r="G43" s="33">
        <f>G44+G45</f>
        <v>42.3</v>
      </c>
    </row>
    <row r="44" spans="2:7" ht="14.65" customHeight="1" x14ac:dyDescent="0.25">
      <c r="B44" s="34" t="s">
        <v>98</v>
      </c>
      <c r="C44" s="11" t="s">
        <v>47</v>
      </c>
      <c r="D44" s="15" t="s">
        <v>48</v>
      </c>
      <c r="E44" s="15">
        <v>100</v>
      </c>
      <c r="F44" s="35">
        <v>80.2</v>
      </c>
      <c r="G44" s="35">
        <v>42.3</v>
      </c>
    </row>
    <row r="45" spans="2:7" ht="14.65" customHeight="1" x14ac:dyDescent="0.25">
      <c r="B45" s="34" t="s">
        <v>98</v>
      </c>
      <c r="C45" s="11" t="s">
        <v>47</v>
      </c>
      <c r="D45" s="15" t="s">
        <v>48</v>
      </c>
      <c r="E45" s="15">
        <v>200</v>
      </c>
      <c r="F45" s="35">
        <v>10.4</v>
      </c>
      <c r="G45" s="35"/>
    </row>
    <row r="46" spans="2:7" ht="15" customHeight="1" x14ac:dyDescent="0.25">
      <c r="B46" s="84" t="s">
        <v>49</v>
      </c>
      <c r="C46" s="75"/>
      <c r="D46" s="85" t="s">
        <v>50</v>
      </c>
      <c r="E46" s="85"/>
      <c r="F46" s="87">
        <f>F48+F53+F56+F62+F63+F61+F68+F64</f>
        <v>5359.9</v>
      </c>
      <c r="G46" s="87">
        <f>G48+G53+G56+G62+G63+G61+G68+G64</f>
        <v>993.50000000000011</v>
      </c>
    </row>
    <row r="47" spans="2:7" ht="15" customHeight="1" x14ac:dyDescent="0.25">
      <c r="B47" s="84"/>
      <c r="C47" s="76"/>
      <c r="D47" s="86"/>
      <c r="E47" s="86"/>
      <c r="F47" s="87"/>
      <c r="G47" s="87"/>
    </row>
    <row r="48" spans="2:7" ht="15" customHeight="1" x14ac:dyDescent="0.25">
      <c r="B48" s="79" t="s">
        <v>75</v>
      </c>
      <c r="C48" s="75"/>
      <c r="D48" s="68" t="s">
        <v>52</v>
      </c>
      <c r="E48" s="68"/>
      <c r="F48" s="77">
        <f>F50+F51+F52</f>
        <v>289</v>
      </c>
      <c r="G48" s="77">
        <f>G50+G51+G52</f>
        <v>158.4</v>
      </c>
    </row>
    <row r="49" spans="2:8" x14ac:dyDescent="0.25">
      <c r="B49" s="80"/>
      <c r="C49" s="76"/>
      <c r="D49" s="69"/>
      <c r="E49" s="69"/>
      <c r="F49" s="78"/>
      <c r="G49" s="78"/>
    </row>
    <row r="50" spans="2:8" ht="15" customHeight="1" x14ac:dyDescent="0.25">
      <c r="B50" s="36"/>
      <c r="C50" s="11" t="s">
        <v>53</v>
      </c>
      <c r="D50" s="15" t="s">
        <v>54</v>
      </c>
      <c r="E50" s="15">
        <v>200</v>
      </c>
      <c r="F50" s="25">
        <v>234</v>
      </c>
      <c r="G50" s="25">
        <v>123.8</v>
      </c>
    </row>
    <row r="51" spans="2:8" ht="15" customHeight="1" x14ac:dyDescent="0.25">
      <c r="B51" s="37" t="s">
        <v>97</v>
      </c>
      <c r="C51" s="11" t="s">
        <v>53</v>
      </c>
      <c r="D51" s="15" t="s">
        <v>55</v>
      </c>
      <c r="E51" s="15">
        <v>200</v>
      </c>
      <c r="F51" s="25">
        <v>50</v>
      </c>
      <c r="G51" s="25">
        <v>34.6</v>
      </c>
    </row>
    <row r="52" spans="2:8" ht="15" customHeight="1" x14ac:dyDescent="0.25">
      <c r="B52" s="17" t="s">
        <v>99</v>
      </c>
      <c r="C52" s="11" t="s">
        <v>53</v>
      </c>
      <c r="D52" s="15" t="s">
        <v>55</v>
      </c>
      <c r="E52" s="15">
        <v>200</v>
      </c>
      <c r="F52" s="25">
        <v>5</v>
      </c>
      <c r="G52" s="25"/>
      <c r="H52" s="8"/>
    </row>
    <row r="53" spans="2:8" ht="15" customHeight="1" x14ac:dyDescent="0.25">
      <c r="B53" s="38" t="s">
        <v>76</v>
      </c>
      <c r="C53" s="27"/>
      <c r="D53" s="15" t="s">
        <v>56</v>
      </c>
      <c r="E53" s="15"/>
      <c r="F53" s="33">
        <f>F54+F55</f>
        <v>214.1</v>
      </c>
      <c r="G53" s="33">
        <f>G54+G55</f>
        <v>214</v>
      </c>
    </row>
    <row r="54" spans="2:8" ht="15" customHeight="1" x14ac:dyDescent="0.25">
      <c r="B54" s="38"/>
      <c r="C54" s="27" t="s">
        <v>53</v>
      </c>
      <c r="D54" s="15" t="s">
        <v>57</v>
      </c>
      <c r="E54" s="15">
        <v>200</v>
      </c>
      <c r="F54" s="16">
        <v>214.1</v>
      </c>
      <c r="G54" s="16">
        <v>214</v>
      </c>
    </row>
    <row r="55" spans="2:8" ht="23.85" customHeight="1" x14ac:dyDescent="0.25">
      <c r="B55" s="38"/>
      <c r="C55" s="27" t="s">
        <v>53</v>
      </c>
      <c r="D55" s="15" t="s">
        <v>57</v>
      </c>
      <c r="E55" s="15">
        <v>800</v>
      </c>
      <c r="F55" s="16"/>
      <c r="G55" s="16"/>
    </row>
    <row r="56" spans="2:8" ht="15.75" x14ac:dyDescent="0.25">
      <c r="B56" s="39" t="s">
        <v>77</v>
      </c>
      <c r="C56" s="11"/>
      <c r="D56" s="15" t="s">
        <v>82</v>
      </c>
      <c r="E56" s="15"/>
      <c r="F56" s="33">
        <f>F57+F58+F59+F60</f>
        <v>1865.6999999999998</v>
      </c>
      <c r="G56" s="33">
        <f>G57+G58+G59+G60</f>
        <v>442.8</v>
      </c>
    </row>
    <row r="57" spans="2:8" ht="20.100000000000001" customHeight="1" x14ac:dyDescent="0.25">
      <c r="B57" s="39"/>
      <c r="C57" s="11" t="s">
        <v>53</v>
      </c>
      <c r="D57" s="15" t="s">
        <v>58</v>
      </c>
      <c r="E57" s="15">
        <v>200</v>
      </c>
      <c r="F57" s="16"/>
      <c r="G57" s="16"/>
      <c r="H57" s="2"/>
    </row>
    <row r="58" spans="2:8" ht="19.5" customHeight="1" x14ac:dyDescent="0.25">
      <c r="B58" s="34" t="s">
        <v>97</v>
      </c>
      <c r="C58" s="11" t="s">
        <v>53</v>
      </c>
      <c r="D58" s="20" t="s">
        <v>83</v>
      </c>
      <c r="E58" s="20">
        <v>200</v>
      </c>
      <c r="F58" s="16">
        <v>1634.1</v>
      </c>
      <c r="G58" s="16">
        <v>387</v>
      </c>
    </row>
    <row r="59" spans="2:8" ht="19.5" customHeight="1" x14ac:dyDescent="0.25">
      <c r="B59" s="34" t="s">
        <v>99</v>
      </c>
      <c r="C59" s="11" t="s">
        <v>53</v>
      </c>
      <c r="D59" s="20" t="s">
        <v>83</v>
      </c>
      <c r="E59" s="20">
        <v>200</v>
      </c>
      <c r="F59" s="16">
        <v>181.6</v>
      </c>
      <c r="G59" s="16">
        <v>55.8</v>
      </c>
      <c r="H59" s="8"/>
    </row>
    <row r="60" spans="2:8" ht="19.5" customHeight="1" x14ac:dyDescent="0.25">
      <c r="B60" s="34" t="s">
        <v>100</v>
      </c>
      <c r="C60" s="11" t="s">
        <v>53</v>
      </c>
      <c r="D60" s="20" t="s">
        <v>83</v>
      </c>
      <c r="E60" s="20">
        <v>200</v>
      </c>
      <c r="F60" s="16">
        <v>50</v>
      </c>
      <c r="G60" s="16"/>
      <c r="H60" s="8"/>
    </row>
    <row r="61" spans="2:8" ht="24.4" customHeight="1" x14ac:dyDescent="0.25">
      <c r="B61" s="39" t="s">
        <v>78</v>
      </c>
      <c r="C61" s="11" t="s">
        <v>53</v>
      </c>
      <c r="D61" s="15" t="s">
        <v>61</v>
      </c>
      <c r="E61" s="15">
        <v>200</v>
      </c>
      <c r="F61" s="16">
        <v>140</v>
      </c>
      <c r="G61" s="16">
        <v>80</v>
      </c>
    </row>
    <row r="62" spans="2:8" ht="16.899999999999999" customHeight="1" x14ac:dyDescent="0.25">
      <c r="B62" s="39" t="s">
        <v>79</v>
      </c>
      <c r="C62" s="11" t="s">
        <v>53</v>
      </c>
      <c r="D62" s="20" t="s">
        <v>59</v>
      </c>
      <c r="E62" s="15">
        <v>200</v>
      </c>
      <c r="F62" s="16">
        <v>65</v>
      </c>
      <c r="G62" s="16">
        <v>64.2</v>
      </c>
    </row>
    <row r="63" spans="2:8" ht="19.5" customHeight="1" x14ac:dyDescent="0.25">
      <c r="B63" s="39" t="s">
        <v>93</v>
      </c>
      <c r="C63" s="11" t="s">
        <v>60</v>
      </c>
      <c r="D63" s="15" t="s">
        <v>94</v>
      </c>
      <c r="E63" s="15">
        <v>200</v>
      </c>
      <c r="F63" s="16"/>
      <c r="G63" s="16"/>
    </row>
    <row r="64" spans="2:8" ht="17.649999999999999" customHeight="1" x14ac:dyDescent="0.25">
      <c r="B64" s="39" t="s">
        <v>84</v>
      </c>
      <c r="C64" s="11"/>
      <c r="D64" s="20" t="s">
        <v>95</v>
      </c>
      <c r="E64" s="15"/>
      <c r="F64" s="33">
        <f>F65+F66+F67</f>
        <v>75.099999999999994</v>
      </c>
      <c r="G64" s="33">
        <f>G65+G66+G67</f>
        <v>0</v>
      </c>
    </row>
    <row r="65" spans="2:8" ht="15.75" x14ac:dyDescent="0.25">
      <c r="B65" s="39"/>
      <c r="C65" s="11" t="s">
        <v>60</v>
      </c>
      <c r="D65" s="20" t="s">
        <v>81</v>
      </c>
      <c r="E65" s="15">
        <v>200</v>
      </c>
      <c r="F65" s="16">
        <v>25</v>
      </c>
      <c r="G65" s="16"/>
    </row>
    <row r="66" spans="2:8" ht="22.5" customHeight="1" x14ac:dyDescent="0.25">
      <c r="B66" s="34" t="s">
        <v>97</v>
      </c>
      <c r="C66" s="11" t="s">
        <v>60</v>
      </c>
      <c r="D66" s="20" t="s">
        <v>96</v>
      </c>
      <c r="E66" s="15">
        <v>200</v>
      </c>
      <c r="F66" s="16">
        <v>25</v>
      </c>
      <c r="G66" s="16"/>
    </row>
    <row r="67" spans="2:8" ht="22.5" customHeight="1" x14ac:dyDescent="0.25">
      <c r="B67" s="34" t="s">
        <v>99</v>
      </c>
      <c r="C67" s="11" t="s">
        <v>60</v>
      </c>
      <c r="D67" s="20" t="s">
        <v>96</v>
      </c>
      <c r="E67" s="15">
        <v>200</v>
      </c>
      <c r="F67" s="16">
        <v>25.1</v>
      </c>
      <c r="G67" s="16"/>
      <c r="H67" s="8"/>
    </row>
    <row r="68" spans="2:8" ht="24.4" customHeight="1" x14ac:dyDescent="0.25">
      <c r="B68" s="39" t="s">
        <v>80</v>
      </c>
      <c r="C68" s="11"/>
      <c r="D68" s="15" t="s">
        <v>62</v>
      </c>
      <c r="E68" s="15"/>
      <c r="F68" s="33">
        <f>F69+F72+F70+F71</f>
        <v>2711</v>
      </c>
      <c r="G68" s="33">
        <f>G69+G72+G70+G71</f>
        <v>34.1</v>
      </c>
    </row>
    <row r="69" spans="2:8" ht="21.4" customHeight="1" x14ac:dyDescent="0.25">
      <c r="B69" s="34" t="s">
        <v>98</v>
      </c>
      <c r="C69" s="11" t="s">
        <v>60</v>
      </c>
      <c r="D69" s="15" t="s">
        <v>85</v>
      </c>
      <c r="E69" s="15">
        <v>200</v>
      </c>
      <c r="F69" s="16">
        <v>2058</v>
      </c>
      <c r="G69" s="16"/>
    </row>
    <row r="70" spans="2:8" ht="16.899999999999999" customHeight="1" x14ac:dyDescent="0.25">
      <c r="B70" s="34" t="s">
        <v>97</v>
      </c>
      <c r="C70" s="11" t="s">
        <v>60</v>
      </c>
      <c r="D70" s="15" t="s">
        <v>85</v>
      </c>
      <c r="E70" s="15">
        <v>200</v>
      </c>
      <c r="F70" s="16">
        <v>42</v>
      </c>
      <c r="G70" s="16"/>
      <c r="H70" s="8"/>
    </row>
    <row r="71" spans="2:8" ht="17.649999999999999" customHeight="1" x14ac:dyDescent="0.25">
      <c r="B71" s="34" t="s">
        <v>99</v>
      </c>
      <c r="C71" s="11" t="s">
        <v>60</v>
      </c>
      <c r="D71" s="15" t="s">
        <v>85</v>
      </c>
      <c r="E71" s="15">
        <v>200</v>
      </c>
      <c r="F71" s="16">
        <v>471</v>
      </c>
      <c r="G71" s="16"/>
      <c r="H71" s="8"/>
    </row>
    <row r="72" spans="2:8" ht="18.2" customHeight="1" x14ac:dyDescent="0.25">
      <c r="B72" s="24"/>
      <c r="C72" s="11" t="s">
        <v>60</v>
      </c>
      <c r="D72" s="49" t="s">
        <v>63</v>
      </c>
      <c r="E72" s="15">
        <v>200</v>
      </c>
      <c r="F72" s="16">
        <v>140</v>
      </c>
      <c r="G72" s="16">
        <v>34.1</v>
      </c>
    </row>
    <row r="73" spans="2:8" ht="21.95" customHeight="1" x14ac:dyDescent="0.25">
      <c r="B73" s="44" t="s">
        <v>101</v>
      </c>
      <c r="C73" s="45"/>
      <c r="D73" s="41" t="s">
        <v>64</v>
      </c>
      <c r="E73" s="46"/>
      <c r="F73" s="47">
        <f>F74</f>
        <v>10</v>
      </c>
      <c r="G73" s="47">
        <f>G74</f>
        <v>0</v>
      </c>
    </row>
    <row r="74" spans="2:8" ht="36.4" customHeight="1" x14ac:dyDescent="0.25">
      <c r="B74" s="48" t="s">
        <v>102</v>
      </c>
      <c r="C74" s="40" t="s">
        <v>65</v>
      </c>
      <c r="D74" s="49" t="s">
        <v>66</v>
      </c>
      <c r="E74" s="50">
        <v>200</v>
      </c>
      <c r="F74" s="43">
        <v>10</v>
      </c>
      <c r="G74" s="43"/>
    </row>
    <row r="75" spans="2:8" ht="31.5" x14ac:dyDescent="0.25">
      <c r="B75" s="23" t="s">
        <v>103</v>
      </c>
      <c r="C75" s="51"/>
      <c r="D75" s="41" t="s">
        <v>67</v>
      </c>
      <c r="E75" s="52"/>
      <c r="F75" s="49">
        <f>F76</f>
        <v>15</v>
      </c>
      <c r="G75" s="49">
        <f>G76</f>
        <v>0</v>
      </c>
    </row>
    <row r="76" spans="2:8" ht="15.75" x14ac:dyDescent="0.25">
      <c r="B76" s="24" t="s">
        <v>104</v>
      </c>
      <c r="C76" s="51" t="s">
        <v>60</v>
      </c>
      <c r="D76" s="52" t="s">
        <v>68</v>
      </c>
      <c r="E76" s="52">
        <v>200</v>
      </c>
      <c r="F76" s="43">
        <v>15</v>
      </c>
      <c r="G76" s="43"/>
    </row>
    <row r="77" spans="2:8" ht="22.5" customHeight="1" x14ac:dyDescent="0.25">
      <c r="B77" s="23" t="s">
        <v>105</v>
      </c>
      <c r="C77" s="51"/>
      <c r="D77" s="41" t="s">
        <v>86</v>
      </c>
      <c r="E77" s="52"/>
      <c r="F77" s="42">
        <f>F78</f>
        <v>1205.5</v>
      </c>
      <c r="G77" s="42">
        <f>G78</f>
        <v>0</v>
      </c>
    </row>
    <row r="78" spans="2:8" ht="31.5" x14ac:dyDescent="0.25">
      <c r="B78" s="24" t="s">
        <v>106</v>
      </c>
      <c r="C78" s="51"/>
      <c r="D78" s="52" t="s">
        <v>87</v>
      </c>
      <c r="E78" s="52"/>
      <c r="F78" s="49">
        <f>F79+F80</f>
        <v>1205.5</v>
      </c>
      <c r="G78" s="49">
        <f>G79+G80</f>
        <v>0</v>
      </c>
    </row>
    <row r="79" spans="2:8" ht="15.75" x14ac:dyDescent="0.25">
      <c r="B79" s="24"/>
      <c r="C79" s="51" t="s">
        <v>51</v>
      </c>
      <c r="D79" s="52" t="s">
        <v>88</v>
      </c>
      <c r="E79" s="52">
        <v>200</v>
      </c>
      <c r="F79" s="16">
        <v>1205.5</v>
      </c>
      <c r="G79" s="16"/>
    </row>
    <row r="80" spans="2:8" ht="15.75" x14ac:dyDescent="0.25">
      <c r="B80" s="53" t="s">
        <v>97</v>
      </c>
      <c r="C80" s="54" t="s">
        <v>51</v>
      </c>
      <c r="D80" s="20" t="s">
        <v>89</v>
      </c>
      <c r="E80" s="15">
        <v>200</v>
      </c>
      <c r="F80" s="43"/>
      <c r="G80" s="43"/>
    </row>
    <row r="81" spans="2:9" ht="15.75" x14ac:dyDescent="0.25">
      <c r="B81" s="55" t="s">
        <v>107</v>
      </c>
      <c r="C81" s="56" t="s">
        <v>69</v>
      </c>
      <c r="D81" s="57" t="s">
        <v>70</v>
      </c>
      <c r="E81" s="57">
        <v>800</v>
      </c>
      <c r="F81" s="58"/>
      <c r="G81" s="58"/>
    </row>
    <row r="82" spans="2:9" ht="15.75" x14ac:dyDescent="0.25">
      <c r="B82" s="10" t="s">
        <v>71</v>
      </c>
      <c r="C82" s="11"/>
      <c r="D82" s="12"/>
      <c r="E82" s="12"/>
      <c r="F82" s="59">
        <f>F6+F17+F46+F73+F81+F75+F77</f>
        <v>18398.3</v>
      </c>
      <c r="G82" s="59">
        <f>G6+G17+G46+G73+G81+G75+G77</f>
        <v>3561.3999999999996</v>
      </c>
      <c r="I82" s="8"/>
    </row>
    <row r="83" spans="2:9" x14ac:dyDescent="0.25">
      <c r="I83" s="8"/>
    </row>
    <row r="84" spans="2:9" ht="15.75" x14ac:dyDescent="0.25">
      <c r="B84" s="7" t="s">
        <v>90</v>
      </c>
    </row>
  </sheetData>
  <mergeCells count="51">
    <mergeCell ref="E48:E49"/>
    <mergeCell ref="F48:F49"/>
    <mergeCell ref="G37:G38"/>
    <mergeCell ref="G46:G47"/>
    <mergeCell ref="G48:G49"/>
    <mergeCell ref="E30:E32"/>
    <mergeCell ref="F30:F32"/>
    <mergeCell ref="B37:B38"/>
    <mergeCell ref="C37:C38"/>
    <mergeCell ref="D37:D38"/>
    <mergeCell ref="E37:E38"/>
    <mergeCell ref="F37:F38"/>
    <mergeCell ref="G12:G14"/>
    <mergeCell ref="G19:G20"/>
    <mergeCell ref="G24:G25"/>
    <mergeCell ref="G30:G32"/>
    <mergeCell ref="B46:B47"/>
    <mergeCell ref="C46:C47"/>
    <mergeCell ref="D46:D47"/>
    <mergeCell ref="E46:E47"/>
    <mergeCell ref="F46:F47"/>
    <mergeCell ref="E24:E25"/>
    <mergeCell ref="F24:F25"/>
    <mergeCell ref="B12:B14"/>
    <mergeCell ref="C12:C13"/>
    <mergeCell ref="D12:D14"/>
    <mergeCell ref="E12:E14"/>
    <mergeCell ref="F12:F14"/>
    <mergeCell ref="B48:B49"/>
    <mergeCell ref="C48:C49"/>
    <mergeCell ref="D48:D49"/>
    <mergeCell ref="B24:B25"/>
    <mergeCell ref="C24:C25"/>
    <mergeCell ref="D24:D25"/>
    <mergeCell ref="B30:B32"/>
    <mergeCell ref="C30:C32"/>
    <mergeCell ref="D30:D32"/>
    <mergeCell ref="B19:B20"/>
    <mergeCell ref="C19:C20"/>
    <mergeCell ref="D19:D20"/>
    <mergeCell ref="E19:E20"/>
    <mergeCell ref="F19:F20"/>
    <mergeCell ref="B1:F2"/>
    <mergeCell ref="B3:F3"/>
    <mergeCell ref="B7:B8"/>
    <mergeCell ref="C7:C8"/>
    <mergeCell ref="D7:D8"/>
    <mergeCell ref="E7:E8"/>
    <mergeCell ref="F7:F8"/>
    <mergeCell ref="F4:G4"/>
    <mergeCell ref="G7:G8"/>
  </mergeCells>
  <pageMargins left="0.70866141732283472" right="0.27559055118110237" top="0.39370078740157483" bottom="0.23622047244094491" header="0.31496062992125984" footer="0.31496062992125984"/>
  <pageSetup paperSize="9" scale="55" orientation="portrait" horizontalDpi="300" verticalDpi="300" r:id="rId1"/>
  <rowBreaks count="1" manualBreakCount="1"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admin</cp:lastModifiedBy>
  <cp:lastPrinted>2021-07-07T11:39:44Z</cp:lastPrinted>
  <dcterms:created xsi:type="dcterms:W3CDTF">2015-06-05T18:17:20Z</dcterms:created>
  <dcterms:modified xsi:type="dcterms:W3CDTF">2021-07-20T12:19:47Z</dcterms:modified>
</cp:coreProperties>
</file>