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8 Заимст" sheetId="1" r:id="rId1"/>
    <sheet name="№ 7 МП " sheetId="2" r:id="rId2"/>
    <sheet name="№ 6 Рз Пр " sheetId="3" r:id="rId3"/>
    <sheet name="№ 5 Ведомст" sheetId="4" r:id="rId4"/>
    <sheet name="№ 4 ГА ИФДБ" sheetId="5" r:id="rId5"/>
    <sheet name="№ 3 ГАДБ" sheetId="6" r:id="rId6"/>
    <sheet name="№ 2 Доходы" sheetId="7" r:id="rId7"/>
    <sheet name="№ 1 Источники" sheetId="8" r:id="rId8"/>
  </sheets>
  <definedNames/>
  <calcPr fullCalcOnLoad="1"/>
</workbook>
</file>

<file path=xl/sharedStrings.xml><?xml version="1.0" encoding="utf-8"?>
<sst xmlns="http://schemas.openxmlformats.org/spreadsheetml/2006/main" count="1098" uniqueCount="407">
  <si>
    <t>к  решению Совета народных депутатов</t>
  </si>
  <si>
    <t>Воронежской области</t>
  </si>
  <si>
    <t>Наименование</t>
  </si>
  <si>
    <t>ГРБС</t>
  </si>
  <si>
    <t>Рз</t>
  </si>
  <si>
    <t>ПР</t>
  </si>
  <si>
    <t>ЦСР</t>
  </si>
  <si>
    <t>ВР</t>
  </si>
  <si>
    <t>01</t>
  </si>
  <si>
    <t>08</t>
  </si>
  <si>
    <t>05</t>
  </si>
  <si>
    <t>10</t>
  </si>
  <si>
    <t>04</t>
  </si>
  <si>
    <t>02</t>
  </si>
  <si>
    <t>03</t>
  </si>
  <si>
    <t xml:space="preserve">Кантемировского муниципального района </t>
  </si>
  <si>
    <t>11</t>
  </si>
  <si>
    <t>12</t>
  </si>
  <si>
    <t>200</t>
  </si>
  <si>
    <t>ВСЕГО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</si>
  <si>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</si>
  <si>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01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</si>
  <si>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</si>
  <si>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</si>
  <si>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Мобилизационная и вневойсковая подготовка</t>
  </si>
  <si>
    <t>Другие вопросы в области национальной экономики</t>
  </si>
  <si>
    <t>Благоустройство</t>
  </si>
  <si>
    <t>800</t>
  </si>
  <si>
    <t xml:space="preserve">Другие вопросы в области жилищно-коммунального хозяйства </t>
  </si>
  <si>
    <t xml:space="preserve">Культура </t>
  </si>
  <si>
    <t>100</t>
  </si>
  <si>
    <t>Пенсионное обеспечение</t>
  </si>
  <si>
    <t>300</t>
  </si>
  <si>
    <t>Физическая культура</t>
  </si>
  <si>
    <t xml:space="preserve">      Распределение бюджетных ассигнований по целевым статьям</t>
  </si>
  <si>
    <t>№           п/п</t>
  </si>
  <si>
    <t>РЗ</t>
  </si>
  <si>
    <t>1.1</t>
  </si>
  <si>
    <t xml:space="preserve">800 </t>
  </si>
  <si>
    <t>500</t>
  </si>
  <si>
    <t>1.2</t>
  </si>
  <si>
    <t>1.3</t>
  </si>
  <si>
    <t>1.4</t>
  </si>
  <si>
    <t>1.5</t>
  </si>
  <si>
    <t>1.6</t>
  </si>
  <si>
    <t>1.7</t>
  </si>
  <si>
    <t xml:space="preserve">        Кантемировского муниципального района </t>
  </si>
  <si>
    <t xml:space="preserve">          к  решению Совета народных депутатов</t>
  </si>
  <si>
    <t>МУНИЦИПАЛЬНОЕ КАЗЕННОЕ УЧРЕЖДЕНИЕ КУЛЬТУРЫ "ЗАЙЦЕВСКИЙ ЦЕНТР КУЛЬТУРЫ И ДОСУГА"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</si>
  <si>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</si>
  <si>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</si>
  <si>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01 0 00 00000</t>
  </si>
  <si>
    <t>01 1 00 00000</t>
  </si>
  <si>
    <t>01 1 01 00000</t>
  </si>
  <si>
    <t>01 1 01 92020</t>
  </si>
  <si>
    <t>01 1 02 00000</t>
  </si>
  <si>
    <t>Расходы на обеспечение функций муниципальных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</si>
  <si>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01 1 02 92010</t>
  </si>
  <si>
    <t>Расходы на обеспечение функций муниципальных органов местного самоуправления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</si>
  <si>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местного самоуправления  (Иные бюджетные ассигнования)</t>
  </si>
  <si>
    <t>01 1 03 00000</t>
  </si>
  <si>
    <t>01 1 03 90160</t>
  </si>
  <si>
    <t>Основное мероприятие "Передача осуществления части полномочий по решению  вопросов местного значения в соответствии с заключенными соглашениями"</t>
  </si>
  <si>
    <t>01 1 04 00000</t>
  </si>
  <si>
    <t>Резервный фонд администрации сельского поселения  (финансовое обеспечение непредвиденных расходов)  (Иные бюджетные ассигнования)</t>
  </si>
  <si>
    <t>01 1 04 90040</t>
  </si>
  <si>
    <t>Национальная оборона</t>
  </si>
  <si>
    <t>01 2 00 00000</t>
  </si>
  <si>
    <t>01 2 01 00000</t>
  </si>
  <si>
    <t>Осуществление первичного воинского учета граждан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</si>
  <si>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01 2 01 51180</t>
  </si>
  <si>
    <t>Осуществление первичного воинского учета граждан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</si>
  <si>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экономика</t>
  </si>
  <si>
    <t>914</t>
  </si>
  <si>
    <t>01 4 00 00000</t>
  </si>
  <si>
    <t>01 4 01 00000</t>
  </si>
  <si>
    <t>Расходы на мероприятия по землеустройству и землепользованию  (Закупка товаров, работ и услуг для обеспечения государственных (муниципальных) нужд)</t>
  </si>
  <si>
    <t>01 4 01 90070</t>
  </si>
  <si>
    <t>01 5 00 00000</t>
  </si>
  <si>
    <t>01 5 01 00000</t>
  </si>
  <si>
    <t>Основное мероприятие "Стабилизация обстановки на рынке труда"</t>
  </si>
  <si>
    <t>Расходы на мероприятия по снижению напряженности на рынке труда (Закупка товаров, работ и услуг для обеспечения государственных (муниципальных) нужд)</t>
  </si>
  <si>
    <t>01 5 01 90200</t>
  </si>
  <si>
    <t>01 5 01 78430</t>
  </si>
  <si>
    <t>Содействие занятости населения Воронежской области (Закупка товаров, работ и услуг для обеспечения государственных (муниципальных) нужд)</t>
  </si>
  <si>
    <t>Жилищно-коммунальное хозяйство</t>
  </si>
  <si>
    <t>01 5 02 00000</t>
  </si>
  <si>
    <t>01 5 02 90100</t>
  </si>
  <si>
    <t>01 5 03 00000</t>
  </si>
  <si>
    <t>Основное мероприятие "Озеленение и фитосанитарная очистка территории сельского поселения"</t>
  </si>
  <si>
    <t>Расходы на мероприятия по озеленению и фитосанитарной очистке территории поселения   (Закупка товаров, работ и услуг для обеспечения государственных (муниципальных) нужд)</t>
  </si>
  <si>
    <t>01 5 03 90110</t>
  </si>
  <si>
    <t>01 5 04 00000</t>
  </si>
  <si>
    <t>01 5 04 90120</t>
  </si>
  <si>
    <t>01 5 05 00000</t>
  </si>
  <si>
    <t>Основное мероприятие "Обеспечение содержания и функционирования уличного освещения населенных пунктов сельского поселения"</t>
  </si>
  <si>
    <t>01 5 05 90130</t>
  </si>
  <si>
    <t>01 5 06 00000</t>
  </si>
  <si>
    <t>Основное мероприятие "Обеспечение прочих мероприятий по благоустройству сельского поселения"</t>
  </si>
  <si>
    <t>01 5 06 90140</t>
  </si>
  <si>
    <t>01 6 00 00000</t>
  </si>
  <si>
    <t>01 6 01 00000</t>
  </si>
  <si>
    <t>Основное мероприятие "Обеспечение развития и содержания сетей водоснабжения населенных пунктов сельского поселения"</t>
  </si>
  <si>
    <t>01 6 01 90190</t>
  </si>
  <si>
    <t>Социальная политика</t>
  </si>
  <si>
    <t>Основное мероприятие "Выплата социального обеспечения и доплат к пенсиям муниципальным служащим сельского поселения"</t>
  </si>
  <si>
    <t>01 1 05 00000</t>
  </si>
  <si>
    <t>Доплаты к пенсиям муниципальных служащих (Социальное обеспечение и иные выплаты населению)</t>
  </si>
  <si>
    <t>01 1 05 90180</t>
  </si>
  <si>
    <t>Физическая культура и спорт</t>
  </si>
  <si>
    <t>01 8 00 00000</t>
  </si>
  <si>
    <t xml:space="preserve">Подпрограмма «Развитие физической культуры и спорта  в Зайцевском сельском поселении» </t>
  </si>
  <si>
    <t>Основное мероприятие "Обеспечение организации и проведения физкультурных и массовых спортивных мероприятий"</t>
  </si>
  <si>
    <t>01 8 01 00000</t>
  </si>
  <si>
    <t>Расходы на мероприятия в области физкультуры и спорта  (Закупка товаров, работ и услуг для обеспечения государственных (муниципальных) нужд)</t>
  </si>
  <si>
    <t>01 8 01 90170</t>
  </si>
  <si>
    <t>Культура, кинематография</t>
  </si>
  <si>
    <t>Культура</t>
  </si>
  <si>
    <t>01 7 00 00000</t>
  </si>
  <si>
    <t>01 7 01 00000</t>
  </si>
  <si>
    <t>Расходы на обеспечение деятельности (оказание услуг)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</si>
  <si>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01 7 01 00590</t>
  </si>
  <si>
    <t>Расходы на обеспечение деятельности (оказание услуг) муниципальных учреждений 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</si>
  <si>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 (Иные бюджетные ассигнования)</t>
  </si>
  <si>
    <t>01 5 04 90110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</si>
  <si>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</si>
  <si>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</si>
  <si>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</si>
  <si>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</si>
  <si>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</si>
  <si>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</si>
  <si>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</si>
  <si>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</si>
  <si>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</si>
  <si>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1.6.1</t>
  </si>
  <si>
    <t>1.7.1</t>
  </si>
  <si>
    <t>Основное мероприятие "Обеспечение деятельности главы сельского поселения"</t>
  </si>
  <si>
    <t>Расходы на обеспечение деятельности главы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</si>
  <si>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"Обеспечение деятельности администрации сельского поселения"</t>
  </si>
  <si>
    <t>Расходы на обеспечение функций органов местного самоуправления по передаваемым полномочиям сельского поселения  (Межбюджетные трансферты)</t>
  </si>
  <si>
    <t>Основное мероприятие "Финансовое обеспечение непредвиденных расходов"</t>
  </si>
  <si>
    <t>Основное мероприятие "Осуществление первичного воинского учета граждан на территориях, где отсутствуют военные комиссариаты"</t>
  </si>
  <si>
    <t>Основное мероприятие "Совершенствование и развитие системы землеустройства и землепользования сельского поселения"</t>
  </si>
  <si>
    <t>Основное мероприятие "Сбор и вывоз бытовых отходов, ликвидация несанкционированных свалок на территории сельского поселения"</t>
  </si>
  <si>
    <t>Расходы на мероприятия по сбору и вывозу бытовых отходов, ликвидации несанкционированных свалок (Закупка товаров, работ и услуг для обеспечения государственных (муниципальных) нужд)</t>
  </si>
  <si>
    <t>Основное мероприятие "Организация и содержание мест захоронений на территории сельского поселения"</t>
  </si>
  <si>
    <t>Расходы на мероприятия по организации и содержанию мест захоронений в сельском поселении  (Закупка товаров, работ и услуг для обеспечения государственных (муниципальных) нужд)</t>
  </si>
  <si>
    <t>Расходы на мероприятия по организации уличного освещения в сельском поселении  (Закупка товаров, работ и услуг для обеспечения государственных (муниципальных) нужд)</t>
  </si>
  <si>
    <t>Расходы на прочие мероприятия по благоустройству в сельском поселении  (Закупка товаров, работ и услуг для обеспечения государственных (муниципальных) нужд)</t>
  </si>
  <si>
    <t>Расходы на мероприятия по развитию и содержанию сетей водоснабжения населенных пунктов сельского поселения (Закупка товаров, работ и услуг для обеспечения государственных (муниципальных) нужд)</t>
  </si>
  <si>
    <t>Основное мероприятие "Культурно-досуговая деятельность, развитие библиотечного дела и народного творчества"</t>
  </si>
  <si>
    <t>Другие общегосударственные вопросы</t>
  </si>
  <si>
    <t>13</t>
  </si>
  <si>
    <t>2019 год</t>
  </si>
  <si>
    <t>№ п/п</t>
  </si>
  <si>
    <t>Код классификации</t>
  </si>
  <si>
    <t>Приложение 1</t>
  </si>
  <si>
    <t>к решению Совета народных депутатов</t>
  </si>
  <si>
    <t>Кантемировского муниципального района</t>
  </si>
  <si>
    <t>Источники внутреннего финансирования дефицитов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</si>
  <si>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</si>
  <si>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</si>
  <si>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</si>
  <si>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</si>
  <si>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</si>
  <si>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01 02 00 00 00 0000 700</t>
  </si>
  <si>
    <t>01 02 00 00 10 0000 710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</si>
  <si>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</si>
  <si>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</si>
  <si>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</si>
  <si>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</si>
  <si>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</si>
  <si>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</si>
  <si>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</si>
  <si>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01 03 00 00 00 0000 000</t>
  </si>
  <si>
    <t>01 03 01 00 00 0000 700</t>
  </si>
  <si>
    <t>01 03 01 00 10 0000 710</t>
  </si>
  <si>
    <t>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</si>
  <si>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</si>
  <si>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</si>
  <si>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01 03 01 00 10 0000 810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</si>
  <si>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</si>
  <si>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</si>
  <si>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</si>
  <si>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</si>
  <si>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</si>
  <si>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</si>
  <si>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</si>
  <si>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</si>
  <si>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субъектов Российской Федерации</t>
  </si>
  <si>
    <t>Увеличение прочих остатков денежных средств бюджетов сельских поселений</t>
  </si>
  <si>
    <t>01 05 00 00 00 0000 000</t>
  </si>
  <si>
    <t>01 05 00 00 00 0000 500</t>
  </si>
  <si>
    <t>01 05 02 00 00 0000 500</t>
  </si>
  <si>
    <t>01 05 02 01 10 0000 510</t>
  </si>
  <si>
    <t>01 05 00 00 00 0000 600</t>
  </si>
  <si>
    <t>01 05 02 01 10 0000 610</t>
  </si>
  <si>
    <t>Уменьшение прочих остатков денежных средств бюджетов сельских поселений</t>
  </si>
  <si>
    <t>01 05 02 00 00 0000 600</t>
  </si>
  <si>
    <t>Всего:</t>
  </si>
  <si>
    <t>Наименование обязательства</t>
  </si>
  <si>
    <t>получение</t>
  </si>
  <si>
    <t>погашение</t>
  </si>
  <si>
    <t>Общий объем заимствований, направляемых на покрытие дефицита бюджета и погашение долговых обязательств поселения</t>
  </si>
  <si>
    <t>Программа муниципальных внутренних заимствований</t>
  </si>
  <si>
    <t>Код главы</t>
  </si>
  <si>
    <t>Код группы, подгруппы, статьи и вида источников</t>
  </si>
  <si>
    <t xml:space="preserve">                       Перечень главных администраторов</t>
  </si>
  <si>
    <t xml:space="preserve">                источников внутреннего финансирования</t>
  </si>
  <si>
    <t xml:space="preserve">                           дефицита бюджета поселения</t>
  </si>
  <si>
    <t>Приложение 2</t>
  </si>
  <si>
    <t>Код показателя</t>
  </si>
  <si>
    <t>Наименование показателя</t>
  </si>
  <si>
    <t xml:space="preserve">000 8 50 00000 00 0000 000 </t>
  </si>
  <si>
    <t>НАЛОГОВЫЕ И НЕНАЛОГОВЫЕ ДОХОДЫ</t>
  </si>
  <si>
    <t>НАЛОГИ НА ПРИБЫЛЬ, ДОХОДЫ</t>
  </si>
  <si>
    <t xml:space="preserve">000 1 00 00000 00 0000 000 </t>
  </si>
  <si>
    <t xml:space="preserve">000 1 01 00000 00 0000 000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</si>
  <si>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</si>
  <si>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</t>
  </si>
  <si>
    <t xml:space="preserve">000 1 01 02000 01 0000 110 </t>
  </si>
  <si>
    <t xml:space="preserve">000 1 01 02010 01 0000 110 </t>
  </si>
  <si>
    <t xml:space="preserve">000 1 05 00000 00 0000 000 </t>
  </si>
  <si>
    <t>НАЛОГИ НА СОВОКУПНЫЙ ДОХОД</t>
  </si>
  <si>
    <t>Единый сельскохозяйственный налог</t>
  </si>
  <si>
    <t xml:space="preserve">000 1 05 03010 01 0000 110 </t>
  </si>
  <si>
    <t xml:space="preserve">000 1 05 03000 01 0000 110 </t>
  </si>
  <si>
    <t>НАЛОГИ НА ИМУЩЕСТВО</t>
  </si>
  <si>
    <t xml:space="preserve">000 1 06 00000 00 0000 000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</si>
  <si>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</si>
  <si>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</si>
  <si>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000 1 06 01030 10 0000 110 </t>
  </si>
  <si>
    <t xml:space="preserve">000 1 06 01000 00 0000 110 </t>
  </si>
  <si>
    <t>Земельный налог</t>
  </si>
  <si>
    <t xml:space="preserve">000 1 06 06000 00 0000 110 </t>
  </si>
  <si>
    <t>Земельный налог с организаций</t>
  </si>
  <si>
    <t xml:space="preserve">000 1 06 06033 10 0000 110 </t>
  </si>
  <si>
    <t>Земельный налог с организаций, обладающих земельным участком, расположенным в границах сельских поселений</t>
  </si>
  <si>
    <t>000 1 06 06030 00 0000 110</t>
  </si>
  <si>
    <t>Земельный налог с физических лиц</t>
  </si>
  <si>
    <t xml:space="preserve">000 1 06 06040 00 0000 110 </t>
  </si>
  <si>
    <t xml:space="preserve">000 1 06 06043 10 0000 110 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</si>
  <si>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</si>
  <si>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</si>
  <si>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</si>
  <si>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</si>
  <si>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000 1 11 05000 00 0000 120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</si>
  <si>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</si>
  <si>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000 1 11 05020 00 0000 120 </t>
  </si>
  <si>
    <t xml:space="preserve">000 1 11 05025 10 0000 120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</si>
  <si>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</si>
  <si>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</si>
  <si>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000 1 11 05030 00 0000 120 </t>
  </si>
  <si>
    <t xml:space="preserve">000 1 11 05035 10 0000 120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</si>
  <si>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</si>
  <si>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</si>
  <si>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 xml:space="preserve">000 1 17 00000 00 0000 000 </t>
  </si>
  <si>
    <t xml:space="preserve">000 1 17 05000 00 0000 180 </t>
  </si>
  <si>
    <t>Прочие неналоговые доходы</t>
  </si>
  <si>
    <t>Прочие неналоговые доходы бюджетов сельских поселений</t>
  </si>
  <si>
    <t xml:space="preserve">000 1 17 05050 10 0000 180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</si>
  <si>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</si>
  <si>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</si>
  <si>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</si>
  <si>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</si>
  <si>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</si>
  <si>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</si>
  <si>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</si>
  <si>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</si>
  <si>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</si>
  <si>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</si>
  <si>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</si>
  <si>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Приложение 3</t>
  </si>
  <si>
    <t>Приложение 4</t>
  </si>
  <si>
    <t>Код бюджетной классификации Российской Федерации</t>
  </si>
  <si>
    <t>главного администратора доходов</t>
  </si>
  <si>
    <t>доходов бюджета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</si>
  <si>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</si>
  <si>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</si>
  <si>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</si>
  <si>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1 08 04020 01 4000 110</t>
  </si>
  <si>
    <t>1 11 05025 10 0000 120</t>
  </si>
  <si>
    <t>1 11 05035 10 0000 120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</si>
  <si>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</si>
  <si>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</si>
  <si>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</si>
  <si>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</si>
  <si>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Платежи, взимаемые органами местного самоуправления (организациями) сельских поселений, за выполнение определенных функций</t>
  </si>
  <si>
    <t>1 15 02050 10 0000 140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</si>
  <si>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</si>
  <si>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</si>
  <si>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Невыясненные поступления, зачисляемые в бюджеты сельских поселений</t>
  </si>
  <si>
    <t>1 17 01050 10 0000 180</t>
  </si>
  <si>
    <t>1 17 05050 10 0000 180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</si>
  <si>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</si>
  <si>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2 07 05010 10 0000 180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</si>
  <si>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</si>
  <si>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2 07 05020 10 0000 180</t>
  </si>
  <si>
    <t>Прочие безвозмездные поступления в бюджеты сельских поселений</t>
  </si>
  <si>
    <t>2 07 05030 10 0000 180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</si>
  <si>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</si>
  <si>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</si>
  <si>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 xml:space="preserve">Возврат остатков субсидий, субвенций и иных межбюджетных трансфертов, имеющих целевое назначение, прошлых лет  из бюджетов сельских поселений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</si>
  <si>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</si>
  <si>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дотации бюджетам сельских поселений</t>
  </si>
  <si>
    <t>2 19 00000 10 0000 151</t>
  </si>
  <si>
    <t>Дотации бюджетам сельских поселений на выравнивание бюджетной обеспеченности</t>
  </si>
  <si>
    <t xml:space="preserve">ВСЕГО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</si>
  <si>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</si>
  <si>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</si>
  <si>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2020 год</t>
  </si>
  <si>
    <t xml:space="preserve">                                                                по кодам видов доходов, подвидов доходов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</si>
  <si>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</si>
  <si>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</si>
  <si>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000 1 08 00000 00 0000 000 </t>
  </si>
  <si>
    <t>000 1 08 04000 01 0000 110</t>
  </si>
  <si>
    <t>000 1 08 04020 01 0000 110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</si>
  <si>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</si>
  <si>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поддержку отрасли культуры</t>
  </si>
  <si>
    <t xml:space="preserve"> бюджета поселения - органов местного самоуправления</t>
  </si>
  <si>
    <t xml:space="preserve">            Перечень главных администраторов доходов</t>
  </si>
  <si>
    <t>Наименование главного администратора доходов бюджета поселения</t>
  </si>
  <si>
    <t xml:space="preserve">                            Сумма   (тыс. рублей)</t>
  </si>
  <si>
    <t xml:space="preserve">         Сумма  (тыс. рублей)</t>
  </si>
  <si>
    <r>
      <t xml:space="preserve">    </t>
    </r>
    <r>
      <rPr>
        <sz val="10"/>
        <rFont val="Arial"/>
        <family val="2"/>
      </rPr>
      <t xml:space="preserve">Сумма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(тыс. рублей)</t>
    </r>
  </si>
  <si>
    <t xml:space="preserve">                                                Ведомственная структура расходов бюджета поселения</t>
  </si>
  <si>
    <t xml:space="preserve">                                                     на 2018 год и на плановый период 2019 и 2020 годов</t>
  </si>
  <si>
    <t xml:space="preserve">                                                 Приложение 5</t>
  </si>
  <si>
    <t>Приложение 6</t>
  </si>
  <si>
    <t xml:space="preserve">                                             Сумма  (тыс. рублей)</t>
  </si>
  <si>
    <t>Распределение бюджетных ассигнований по разделам, подразделам, целевым статьям</t>
  </si>
  <si>
    <t xml:space="preserve">            Воронежской области), группам видов расходов классификации расходов бюджета поселения</t>
  </si>
  <si>
    <t xml:space="preserve">                                         Сумма  (тыс. рублей)</t>
  </si>
  <si>
    <t>Приложение 7</t>
  </si>
  <si>
    <t xml:space="preserve"> Воронежской области), группам видов расходов,  разделам, подразделам классификации расходов</t>
  </si>
  <si>
    <t xml:space="preserve">                                 Приложение 8</t>
  </si>
  <si>
    <t xml:space="preserve">         Сумма (тыс. рублей)</t>
  </si>
  <si>
    <t>Дорожное хозяйство (дорожные фонды)</t>
  </si>
  <si>
    <t>Подпрограмма "Развитие внутрипоселковых автомобильных дорог общего пользования местного значения"</t>
  </si>
  <si>
    <t>Основное мероприятие "Развитие сети автомобильных дорог общего пользования местного значения"</t>
  </si>
  <si>
    <t>Расходы на мероприятия по развитию сети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</si>
  <si>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09</t>
  </si>
  <si>
    <t>01 3 00 00000</t>
  </si>
  <si>
    <t>01 3 01 00000</t>
  </si>
  <si>
    <t>01 3 01 90060</t>
  </si>
  <si>
    <t>1.5.2</t>
  </si>
  <si>
    <t>1.5.3</t>
  </si>
  <si>
    <t>1.5.4</t>
  </si>
  <si>
    <t>1.5.5</t>
  </si>
  <si>
    <t>1.5.6</t>
  </si>
  <si>
    <t>1.8</t>
  </si>
  <si>
    <t>1.8.1</t>
  </si>
  <si>
    <t>Расходы на мероприятия в области физкультуры и спорта  (Иные бюджетные ассигнования)</t>
  </si>
  <si>
    <t>Источники внутреннего финансирования дефицита бюджета сельского поселения</t>
  </si>
  <si>
    <t xml:space="preserve">                                                        Поступление доходов бюджета сельского поселения</t>
  </si>
  <si>
    <t>2021 год</t>
  </si>
  <si>
    <t>осиковского сельского поселения</t>
  </si>
  <si>
    <t>Администрация осиковского сельского поселения Кантемировского муниципального района Воронежской области</t>
  </si>
  <si>
    <t>Осиковского сельского поселения</t>
  </si>
  <si>
    <t>"О бюджете поселения на 2019 год</t>
  </si>
  <si>
    <t>и на плановый период 2020 и 2021 годов"</t>
  </si>
  <si>
    <t>Администрация Осиковского сельского поселения Кантемировского муниципального района Воронежской области</t>
  </si>
  <si>
    <t xml:space="preserve">       на 2019 год и на плановый период 2020 и 2021 годов</t>
  </si>
  <si>
    <t xml:space="preserve">                  "О бюджете поселения на 2019 год</t>
  </si>
  <si>
    <t xml:space="preserve">                   Осиковского сельского поселения</t>
  </si>
  <si>
    <t>АДМИНИСТРАЦИЯ Осиковского СЕЛЬСКОГО ПОСЕЛЕНИЯ КАНТЕМИРОВСКОГО МУНИЦИПАЛЬНОГО РАЙОНА ВОРОНЕЖСКОЙ ОБЛАСТИ</t>
  </si>
  <si>
    <t xml:space="preserve">Муниципальная  программа «Развитие Осиковского сельского поселения  Кантемировского муниципального района Воронежской области» </t>
  </si>
  <si>
    <t xml:space="preserve">Подпрограмма «Управление муниципальными финансами и муниципальным долгом, повышение устойчивости бюджета Осиковского сельского поселения» </t>
  </si>
  <si>
    <t xml:space="preserve">Подпрограмма «Осуществление первичного воинского учета граждан на территории Осиковского сельского поселения»  </t>
  </si>
  <si>
    <t xml:space="preserve">Подпрограмма «Землеустройство и землепользование на территории Осиковского сельского поселения» </t>
  </si>
  <si>
    <t>Подпрограмма «Благоустройство Осиковского сельского поселения"</t>
  </si>
  <si>
    <t xml:space="preserve">Подпрограмма «Развитие и содержание сетей водоснабжения населенных пунктов Осиковского сельского поселения» </t>
  </si>
  <si>
    <t xml:space="preserve">Подпрограмма «Развитие культуры Осиковского сельского поселения» </t>
  </si>
  <si>
    <t xml:space="preserve"> (муниципальной программе Осиковского сельского поселения Кантемировского муниципального района</t>
  </si>
  <si>
    <t>Муниципальная программа Осиковского сельского поселения "Развитие Осиковского сельского поселения Кантемировского муниципального района Воронежской области"</t>
  </si>
  <si>
    <t xml:space="preserve">Подпрограмма «Управление муниципальными финансами и муниципальным долгом, повышение устойчивости бюджета Осиковского сельского поселения» муниципальной  программы Осиковского сельского поселения «Развитие Осиковского сельского поселения Кантемировского муниципального района Воронежской области» </t>
  </si>
  <si>
    <t xml:space="preserve">Подпрограмма "Осуществление  первичного воинского учета граждан на территории Осиковского сельского поселения»  муниципальной  программы Осиковского сельского поселения «Развитие Осиковского сельского поселения Кантемировского муниципального района Воронежской области» </t>
  </si>
  <si>
    <t xml:space="preserve">Подпрограмма "Развитие внутрипоселковых автомобильных дорог общего пользования местного значения»  муниципальной  программы Осиковского сельского поселения «Развитие Осиковского сельского поселения Кантемировского муниципального района Воронежской области» </t>
  </si>
  <si>
    <t xml:space="preserve">Подпрограмма «Землеустройство и землепользование на территории Осиковского сельского поселения»   муниципальной  программы Осиковского сельского поселения «Развитие Осиковского сельского поселения Кантемировского муниципального района Воронежской области» </t>
  </si>
  <si>
    <t xml:space="preserve">Подпрограмма «Благоустройство Осиковского сельского поселения»   муниципальной  программы Осиковского сельского поселения «Развитие Осиковского сельского поселения Кантемировского муниципального района Воронежской области» </t>
  </si>
  <si>
    <t xml:space="preserve">Подпрограмма «Развитие и содержание сетей водоснабжения населенных пунктов Осиковского сельского поселения»   муниципальной  программы Осиковского сельского поселения «Развитие Осиковского сельского поселения  Кантемировского муниципального района Воронежской области» </t>
  </si>
  <si>
    <t xml:space="preserve">Подпрограмма «Развитие культуры Осиковского сельского поселения»   муниципальной  программы Осиковского сельского поселения «Развитие Осиковского сельского поселения Кантемировского муниципального района Воронежской области» </t>
  </si>
  <si>
    <t>Подпрограмма «Развитие физической культуры и спорта  в Зайцевском сельском поселении»   муниципальной  программы Осиковского сельского поселения «Развитие Осиковского сельского поселения  Кантемировского муниципального района Воронежской области»</t>
  </si>
  <si>
    <t xml:space="preserve">                                                               на 2019 год и на плановый период 2020 и 2021 годов</t>
  </si>
  <si>
    <t xml:space="preserve">                               бюджета поселения на 2019 год и на плановый период 2020 и 2021 годов</t>
  </si>
  <si>
    <t>на 2019 год и на плановый период 2020 и 2021годов</t>
  </si>
  <si>
    <t>2021год</t>
  </si>
  <si>
    <t>от 25.12.2018 года № 165</t>
  </si>
  <si>
    <t>000 2 02 10000 00 0000 150</t>
  </si>
  <si>
    <t>000 2 02 15001 10 0000 150</t>
  </si>
  <si>
    <t>000 2 02 20000 00 0000 150</t>
  </si>
  <si>
    <t>000 2 02 25519 10 0000 150</t>
  </si>
  <si>
    <t>000 2 02 30000 00 0000 150</t>
  </si>
  <si>
    <t>000 2 02 35118 10 0000 150</t>
  </si>
  <si>
    <t>000 2 02 40000 00 0000 150</t>
  </si>
  <si>
    <t>000 2 02 49999 10 0000 150</t>
  </si>
  <si>
    <t xml:space="preserve"> 2 02 15001 10 0000 150</t>
  </si>
  <si>
    <t xml:space="preserve"> 2 02 15002 10 0000 150</t>
  </si>
  <si>
    <t>2 02 19999 10 0000 150</t>
  </si>
  <si>
    <t xml:space="preserve"> 2 02 25519 10 0000 150</t>
  </si>
  <si>
    <t xml:space="preserve"> 2 02 29999 10 0000 150</t>
  </si>
  <si>
    <t xml:space="preserve"> 2 02 35118 10 0000 150</t>
  </si>
  <si>
    <t>2 02 45160 10 0000 150</t>
  </si>
  <si>
    <t xml:space="preserve"> 2 02 49999 10 0000 150</t>
  </si>
  <si>
    <t xml:space="preserve">                                от 25.12.2018 года № 165</t>
  </si>
  <si>
    <t xml:space="preserve">                                                       на 2019 год и на плановый период 2020 и 2021 годов</t>
  </si>
  <si>
    <t>000 2 02 40014 10 0000 150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</si>
</sst>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92" fontId="2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192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/>
    </xf>
    <xf numFmtId="192" fontId="3" fillId="0" borderId="20" xfId="0" applyNumberFormat="1" applyFont="1" applyBorder="1" applyAlignment="1">
      <alignment horizontal="left" vertical="center" wrapText="1"/>
    </xf>
    <xf numFmtId="192" fontId="3" fillId="0" borderId="2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0" xfId="0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28"/>
  <sheetViews>
    <sheetView tabSelected="1" zoomScalePageLayoutView="0" workbookViewId="0" topLeftCell="A7">
      <selection activeCell="K12" sqref="K12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8.7109375" style="0" customWidth="1"/>
    <col min="4" max="4" width="0.71875" style="0" hidden="1" customWidth="1"/>
    <col min="5" max="5" width="8.7109375" style="0" customWidth="1"/>
    <col min="6" max="6" width="4.28125" style="0" hidden="1" customWidth="1"/>
    <col min="7" max="7" width="25.7109375" style="0" customWidth="1"/>
  </cols>
  <sheetData>
    <row r="1" spans="2:10" ht="12.75">
      <c r="B1" s="20"/>
      <c r="C1" s="20"/>
      <c r="D1" s="20"/>
      <c r="E1" s="20"/>
      <c r="F1" s="20"/>
      <c r="G1" s="20"/>
      <c r="H1" s="102" t="s">
        <v>335</v>
      </c>
      <c r="I1" s="102"/>
      <c r="J1" s="102"/>
    </row>
    <row r="2" spans="2:10" ht="12.75" customHeight="1">
      <c r="B2" s="106" t="s">
        <v>157</v>
      </c>
      <c r="C2" s="102"/>
      <c r="D2" s="102"/>
      <c r="E2" s="102"/>
      <c r="F2" s="102"/>
      <c r="G2" s="102"/>
      <c r="H2" s="102"/>
      <c r="I2" s="102"/>
      <c r="J2" s="102"/>
    </row>
    <row r="3" spans="2:10" ht="12.75" customHeight="1">
      <c r="B3" s="100"/>
      <c r="C3" s="102"/>
      <c r="D3" s="102"/>
      <c r="E3" s="102"/>
      <c r="F3" s="102"/>
      <c r="G3" s="102"/>
      <c r="H3" s="106" t="s">
        <v>358</v>
      </c>
      <c r="I3" s="102"/>
      <c r="J3" s="102"/>
    </row>
    <row r="4" spans="2:10" s="39" customFormat="1" ht="15" customHeight="1">
      <c r="B4" s="38"/>
      <c r="C4" s="101" t="s">
        <v>15</v>
      </c>
      <c r="D4" s="101"/>
      <c r="E4" s="101"/>
      <c r="F4" s="101"/>
      <c r="G4" s="101"/>
      <c r="H4" s="102"/>
      <c r="I4" s="102"/>
      <c r="J4" s="102"/>
    </row>
    <row r="5" spans="2:10" s="39" customFormat="1" ht="16.5" customHeight="1">
      <c r="B5" s="38"/>
      <c r="C5" s="100" t="s">
        <v>359</v>
      </c>
      <c r="D5" s="101"/>
      <c r="E5" s="101"/>
      <c r="F5" s="101"/>
      <c r="G5" s="101"/>
      <c r="H5" s="102"/>
      <c r="I5" s="102"/>
      <c r="J5" s="102"/>
    </row>
    <row r="6" spans="2:10" s="39" customFormat="1" ht="15" customHeight="1">
      <c r="B6" s="38"/>
      <c r="C6" s="100" t="s">
        <v>360</v>
      </c>
      <c r="D6" s="101"/>
      <c r="E6" s="101"/>
      <c r="F6" s="101"/>
      <c r="G6" s="101"/>
      <c r="H6" s="102"/>
      <c r="I6" s="102"/>
      <c r="J6" s="102"/>
    </row>
    <row r="7" spans="2:10" s="39" customFormat="1" ht="14.25" customHeight="1">
      <c r="B7" s="38"/>
      <c r="C7" s="100" t="s">
        <v>387</v>
      </c>
      <c r="D7" s="101"/>
      <c r="E7" s="101"/>
      <c r="F7" s="101"/>
      <c r="G7" s="101"/>
      <c r="H7" s="102"/>
      <c r="I7" s="102"/>
      <c r="J7" s="102"/>
    </row>
    <row r="8" spans="2:9" ht="14.25" customHeight="1">
      <c r="B8" s="20"/>
      <c r="C8" s="20"/>
      <c r="D8" s="20"/>
      <c r="E8" s="20"/>
      <c r="F8" s="20"/>
      <c r="G8" s="20"/>
      <c r="H8" s="18"/>
      <c r="I8" s="18"/>
    </row>
    <row r="9" spans="5:9" ht="11.25" customHeight="1">
      <c r="E9" s="20"/>
      <c r="F9" s="28"/>
      <c r="G9" s="19"/>
      <c r="H9" s="18"/>
      <c r="I9" s="18"/>
    </row>
    <row r="10" spans="2:10" s="21" customFormat="1" ht="19.5" customHeight="1">
      <c r="B10" s="92" t="s">
        <v>204</v>
      </c>
      <c r="C10" s="92"/>
      <c r="D10" s="92"/>
      <c r="E10" s="92"/>
      <c r="F10" s="92"/>
      <c r="G10" s="92"/>
      <c r="H10" s="93"/>
      <c r="I10" s="94"/>
      <c r="J10" s="94"/>
    </row>
    <row r="11" spans="2:10" s="21" customFormat="1" ht="19.5" customHeight="1">
      <c r="B11" s="92" t="s">
        <v>358</v>
      </c>
      <c r="C11" s="92"/>
      <c r="D11" s="92"/>
      <c r="E11" s="92"/>
      <c r="F11" s="92"/>
      <c r="G11" s="92"/>
      <c r="H11" s="93"/>
      <c r="I11" s="94"/>
      <c r="J11" s="94"/>
    </row>
    <row r="12" spans="2:10" s="21" customFormat="1" ht="19.5" customHeight="1">
      <c r="B12" s="92" t="s">
        <v>158</v>
      </c>
      <c r="C12" s="92"/>
      <c r="D12" s="92"/>
      <c r="E12" s="92"/>
      <c r="F12" s="92"/>
      <c r="G12" s="92"/>
      <c r="H12" s="93"/>
      <c r="I12" s="94"/>
      <c r="J12" s="94"/>
    </row>
    <row r="13" spans="2:10" s="21" customFormat="1" ht="19.5" customHeight="1">
      <c r="B13" s="92" t="s">
        <v>1</v>
      </c>
      <c r="C13" s="92"/>
      <c r="D13" s="92"/>
      <c r="E13" s="92"/>
      <c r="F13" s="92"/>
      <c r="G13" s="92"/>
      <c r="H13" s="93"/>
      <c r="I13" s="94"/>
      <c r="J13" s="94"/>
    </row>
    <row r="14" spans="2:10" s="21" customFormat="1" ht="19.5" customHeight="1">
      <c r="B14" s="92" t="s">
        <v>385</v>
      </c>
      <c r="C14" s="92"/>
      <c r="D14" s="92"/>
      <c r="E14" s="92"/>
      <c r="F14" s="92"/>
      <c r="G14" s="92"/>
      <c r="H14" s="93"/>
      <c r="I14" s="94"/>
      <c r="J14" s="94"/>
    </row>
    <row r="16" spans="5:10" ht="12.75">
      <c r="E16" s="85"/>
      <c r="F16" s="85"/>
      <c r="G16" s="85"/>
      <c r="H16" s="105" t="s">
        <v>336</v>
      </c>
      <c r="I16" s="85"/>
      <c r="J16" s="85"/>
    </row>
    <row r="17" spans="2:10" ht="30" customHeight="1">
      <c r="B17" s="90" t="s">
        <v>154</v>
      </c>
      <c r="C17" s="79" t="s">
        <v>200</v>
      </c>
      <c r="D17" s="80"/>
      <c r="E17" s="80"/>
      <c r="F17" s="80"/>
      <c r="G17" s="81"/>
      <c r="H17" s="103" t="s">
        <v>153</v>
      </c>
      <c r="I17" s="103" t="s">
        <v>310</v>
      </c>
      <c r="J17" s="103" t="s">
        <v>355</v>
      </c>
    </row>
    <row r="18" spans="2:10" ht="30" customHeight="1">
      <c r="B18" s="91"/>
      <c r="C18" s="82"/>
      <c r="D18" s="83"/>
      <c r="E18" s="83"/>
      <c r="F18" s="83"/>
      <c r="G18" s="84"/>
      <c r="H18" s="104"/>
      <c r="I18" s="104"/>
      <c r="J18" s="104"/>
    </row>
    <row r="19" spans="2:10" ht="12.75">
      <c r="B19" s="16">
        <v>1</v>
      </c>
      <c r="C19" s="98">
        <v>2</v>
      </c>
      <c r="D19" s="99"/>
      <c r="E19" s="99"/>
      <c r="F19" s="99"/>
      <c r="G19" s="99"/>
      <c r="H19" s="75"/>
      <c r="I19" s="75"/>
      <c r="J19" s="75"/>
    </row>
    <row r="20" spans="2:10" ht="37.5" customHeight="1">
      <c r="B20" s="95">
        <v>1</v>
      </c>
      <c r="C20" s="86" t="s">
        <v>171</v>
      </c>
      <c r="D20" s="87"/>
      <c r="E20" s="88"/>
      <c r="F20" s="88"/>
      <c r="G20" s="89"/>
      <c r="H20" s="74">
        <f>H21+H22</f>
        <v>0</v>
      </c>
      <c r="I20" s="74">
        <f>I21+I22</f>
        <v>0</v>
      </c>
      <c r="J20" s="74">
        <f>J21+J22</f>
        <v>0</v>
      </c>
    </row>
    <row r="21" spans="2:10" ht="15.75" customHeight="1">
      <c r="B21" s="96"/>
      <c r="C21" s="77" t="s">
        <v>201</v>
      </c>
      <c r="D21" s="77"/>
      <c r="E21" s="78"/>
      <c r="F21" s="78"/>
      <c r="G21" s="78"/>
      <c r="H21" s="74">
        <v>0</v>
      </c>
      <c r="I21" s="74">
        <v>0</v>
      </c>
      <c r="J21" s="74">
        <v>0</v>
      </c>
    </row>
    <row r="22" spans="2:10" ht="15.75" customHeight="1">
      <c r="B22" s="97"/>
      <c r="C22" s="77" t="s">
        <v>202</v>
      </c>
      <c r="D22" s="77"/>
      <c r="E22" s="78"/>
      <c r="F22" s="78"/>
      <c r="G22" s="78"/>
      <c r="H22" s="74">
        <v>0</v>
      </c>
      <c r="I22" s="74">
        <v>0</v>
      </c>
      <c r="J22" s="74">
        <v>0</v>
      </c>
    </row>
    <row r="23" spans="2:10" ht="37.5" customHeight="1">
      <c r="B23" s="95">
        <v>2</v>
      </c>
      <c r="C23" s="86" t="s">
        <v>161</v>
      </c>
      <c r="D23" s="87"/>
      <c r="E23" s="88"/>
      <c r="F23" s="88"/>
      <c r="G23" s="89"/>
      <c r="H23" s="74">
        <f>H24+H25</f>
        <v>0</v>
      </c>
      <c r="I23" s="74">
        <f>I24+I25</f>
        <v>0</v>
      </c>
      <c r="J23" s="74">
        <f>J24+J25</f>
        <v>0</v>
      </c>
    </row>
    <row r="24" spans="2:10" ht="15.75" customHeight="1">
      <c r="B24" s="96"/>
      <c r="C24" s="77" t="s">
        <v>201</v>
      </c>
      <c r="D24" s="77"/>
      <c r="E24" s="78"/>
      <c r="F24" s="78"/>
      <c r="G24" s="78"/>
      <c r="H24" s="74">
        <v>0</v>
      </c>
      <c r="I24" s="74">
        <v>0</v>
      </c>
      <c r="J24" s="74">
        <v>0</v>
      </c>
    </row>
    <row r="25" spans="2:10" ht="15.75" customHeight="1">
      <c r="B25" s="97"/>
      <c r="C25" s="77" t="s">
        <v>202</v>
      </c>
      <c r="D25" s="77"/>
      <c r="E25" s="78"/>
      <c r="F25" s="78"/>
      <c r="G25" s="78"/>
      <c r="H25" s="74">
        <v>0</v>
      </c>
      <c r="I25" s="74">
        <v>0</v>
      </c>
      <c r="J25" s="74">
        <v>0</v>
      </c>
    </row>
    <row r="26" spans="2:10" ht="37.5" customHeight="1">
      <c r="B26" s="95">
        <v>3</v>
      </c>
      <c r="C26" s="86" t="s">
        <v>203</v>
      </c>
      <c r="D26" s="87"/>
      <c r="E26" s="88"/>
      <c r="F26" s="88"/>
      <c r="G26" s="89"/>
      <c r="H26" s="74">
        <f>H27+H28</f>
        <v>0</v>
      </c>
      <c r="I26" s="74">
        <f>I27+I28</f>
        <v>0</v>
      </c>
      <c r="J26" s="74">
        <f>J27+J28</f>
        <v>0</v>
      </c>
    </row>
    <row r="27" spans="2:10" ht="15.75" customHeight="1">
      <c r="B27" s="96"/>
      <c r="C27" s="77" t="s">
        <v>201</v>
      </c>
      <c r="D27" s="77"/>
      <c r="E27" s="78"/>
      <c r="F27" s="78"/>
      <c r="G27" s="78"/>
      <c r="H27" s="74">
        <f aca="true" t="shared" si="0" ref="H27:J28">H21+H24</f>
        <v>0</v>
      </c>
      <c r="I27" s="74">
        <f t="shared" si="0"/>
        <v>0</v>
      </c>
      <c r="J27" s="74">
        <f t="shared" si="0"/>
        <v>0</v>
      </c>
    </row>
    <row r="28" spans="2:10" ht="15.75" customHeight="1">
      <c r="B28" s="97"/>
      <c r="C28" s="77" t="s">
        <v>202</v>
      </c>
      <c r="D28" s="77"/>
      <c r="E28" s="78"/>
      <c r="F28" s="78"/>
      <c r="G28" s="78"/>
      <c r="H28" s="74">
        <f t="shared" si="0"/>
        <v>0</v>
      </c>
      <c r="I28" s="74">
        <f t="shared" si="0"/>
        <v>0</v>
      </c>
      <c r="J28" s="74">
        <f t="shared" si="0"/>
        <v>0</v>
      </c>
    </row>
  </sheetData>
  <sheetProtection/>
  <mergeCells count="33">
    <mergeCell ref="H16:J16"/>
    <mergeCell ref="H1:J1"/>
    <mergeCell ref="B2:J2"/>
    <mergeCell ref="H3:J3"/>
    <mergeCell ref="C4:J4"/>
    <mergeCell ref="C5:J5"/>
    <mergeCell ref="C6:J6"/>
    <mergeCell ref="B23:B25"/>
    <mergeCell ref="C7:J7"/>
    <mergeCell ref="H17:H18"/>
    <mergeCell ref="B3:G3"/>
    <mergeCell ref="B10:J10"/>
    <mergeCell ref="B11:J11"/>
    <mergeCell ref="B12:J12"/>
    <mergeCell ref="B14:J14"/>
    <mergeCell ref="I17:I18"/>
    <mergeCell ref="J17:J18"/>
    <mergeCell ref="B17:B18"/>
    <mergeCell ref="B13:J13"/>
    <mergeCell ref="C22:G22"/>
    <mergeCell ref="B26:B28"/>
    <mergeCell ref="C26:G26"/>
    <mergeCell ref="C27:G27"/>
    <mergeCell ref="C28:G28"/>
    <mergeCell ref="B20:B22"/>
    <mergeCell ref="C19:G19"/>
    <mergeCell ref="C20:G20"/>
    <mergeCell ref="C25:G25"/>
    <mergeCell ref="C17:G18"/>
    <mergeCell ref="E16:G16"/>
    <mergeCell ref="C24:G24"/>
    <mergeCell ref="C21:G21"/>
    <mergeCell ref="C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79"/>
  <sheetViews>
    <sheetView view="pageBreakPreview" zoomScale="60" zoomScalePageLayoutView="0" workbookViewId="0" topLeftCell="A38">
      <selection activeCell="B65" sqref="B65:I66"/>
    </sheetView>
  </sheetViews>
  <sheetFormatPr defaultColWidth="9.140625" defaultRowHeight="12.75"/>
  <cols>
    <col min="1" max="1" width="5.57421875" style="36" customWidth="1"/>
    <col min="2" max="2" width="51.57421875" style="36" customWidth="1"/>
    <col min="3" max="3" width="12.7109375" style="36" customWidth="1"/>
    <col min="4" max="4" width="6.421875" style="36" customWidth="1"/>
    <col min="5" max="5" width="7.28125" style="36" customWidth="1"/>
    <col min="6" max="6" width="7.00390625" style="53" customWidth="1"/>
    <col min="7" max="9" width="13.00390625" style="47" customWidth="1"/>
    <col min="10" max="16384" width="9.140625" style="36" customWidth="1"/>
  </cols>
  <sheetData>
    <row r="1" spans="1:9" s="39" customFormat="1" ht="12.75">
      <c r="A1" s="26"/>
      <c r="B1" s="26"/>
      <c r="C1" s="100" t="s">
        <v>333</v>
      </c>
      <c r="D1" s="100"/>
      <c r="E1" s="100"/>
      <c r="F1" s="100"/>
      <c r="G1" s="100"/>
      <c r="H1" s="94"/>
      <c r="I1" s="94"/>
    </row>
    <row r="2" spans="3:9" s="39" customFormat="1" ht="12.75" customHeight="1">
      <c r="C2" s="100" t="s">
        <v>0</v>
      </c>
      <c r="D2" s="101"/>
      <c r="E2" s="101"/>
      <c r="F2" s="101"/>
      <c r="G2" s="101"/>
      <c r="H2" s="94"/>
      <c r="I2" s="94"/>
    </row>
    <row r="3" spans="3:9" s="39" customFormat="1" ht="14.25" customHeight="1">
      <c r="C3" s="101" t="s">
        <v>358</v>
      </c>
      <c r="D3" s="101"/>
      <c r="E3" s="101"/>
      <c r="F3" s="101"/>
      <c r="G3" s="101"/>
      <c r="H3" s="94"/>
      <c r="I3" s="94"/>
    </row>
    <row r="4" spans="3:9" s="39" customFormat="1" ht="15" customHeight="1">
      <c r="C4" s="101" t="s">
        <v>15</v>
      </c>
      <c r="D4" s="101"/>
      <c r="E4" s="101"/>
      <c r="F4" s="101"/>
      <c r="G4" s="101"/>
      <c r="H4" s="94"/>
      <c r="I4" s="94"/>
    </row>
    <row r="5" spans="3:9" s="39" customFormat="1" ht="16.5" customHeight="1">
      <c r="C5" s="100" t="s">
        <v>359</v>
      </c>
      <c r="D5" s="101"/>
      <c r="E5" s="101"/>
      <c r="F5" s="101"/>
      <c r="G5" s="101"/>
      <c r="H5" s="94"/>
      <c r="I5" s="94"/>
    </row>
    <row r="6" spans="3:9" s="39" customFormat="1" ht="15" customHeight="1">
      <c r="C6" s="100" t="s">
        <v>360</v>
      </c>
      <c r="D6" s="101"/>
      <c r="E6" s="101"/>
      <c r="F6" s="101"/>
      <c r="G6" s="101"/>
      <c r="H6" s="94"/>
      <c r="I6" s="94"/>
    </row>
    <row r="7" spans="3:9" s="39" customFormat="1" ht="14.25" customHeight="1">
      <c r="C7" s="100" t="s">
        <v>387</v>
      </c>
      <c r="D7" s="101"/>
      <c r="E7" s="101"/>
      <c r="F7" s="101"/>
      <c r="G7" s="101"/>
      <c r="H7" s="94"/>
      <c r="I7" s="94"/>
    </row>
    <row r="8" spans="5:9" s="39" customFormat="1" ht="11.25" customHeight="1">
      <c r="E8" s="38"/>
      <c r="F8" s="48"/>
      <c r="G8" s="43"/>
      <c r="H8" s="43"/>
      <c r="I8" s="43"/>
    </row>
    <row r="9" spans="2:9" s="21" customFormat="1" ht="19.5" customHeight="1">
      <c r="B9" s="92" t="s">
        <v>34</v>
      </c>
      <c r="C9" s="92"/>
      <c r="D9" s="92"/>
      <c r="E9" s="92"/>
      <c r="F9" s="92"/>
      <c r="G9" s="92"/>
      <c r="H9" s="94"/>
      <c r="I9" s="94"/>
    </row>
    <row r="10" spans="2:9" s="21" customFormat="1" ht="18" customHeight="1">
      <c r="B10" s="107" t="s">
        <v>373</v>
      </c>
      <c r="C10" s="94"/>
      <c r="D10" s="94"/>
      <c r="E10" s="94"/>
      <c r="F10" s="94"/>
      <c r="G10" s="94"/>
      <c r="H10" s="94"/>
      <c r="I10" s="94"/>
    </row>
    <row r="11" spans="2:9" s="21" customFormat="1" ht="18" customHeight="1">
      <c r="B11" s="107" t="s">
        <v>334</v>
      </c>
      <c r="C11" s="108"/>
      <c r="D11" s="108"/>
      <c r="E11" s="108"/>
      <c r="F11" s="108"/>
      <c r="G11" s="108"/>
      <c r="H11" s="94"/>
      <c r="I11" s="94"/>
    </row>
    <row r="12" spans="2:9" s="21" customFormat="1" ht="18" customHeight="1">
      <c r="B12" s="107" t="s">
        <v>384</v>
      </c>
      <c r="C12" s="108"/>
      <c r="D12" s="108"/>
      <c r="E12" s="108"/>
      <c r="F12" s="108"/>
      <c r="G12" s="108"/>
      <c r="H12" s="94"/>
      <c r="I12" s="94"/>
    </row>
    <row r="13" spans="6:9" s="39" customFormat="1" ht="12.75">
      <c r="F13" s="49"/>
      <c r="G13" s="43"/>
      <c r="H13" s="43"/>
      <c r="I13" s="43"/>
    </row>
    <row r="14" spans="6:9" s="39" customFormat="1" ht="12.75">
      <c r="F14" s="109" t="s">
        <v>332</v>
      </c>
      <c r="G14" s="85"/>
      <c r="H14" s="85"/>
      <c r="I14" s="85"/>
    </row>
    <row r="15" spans="1:9" s="39" customFormat="1" ht="41.25" customHeight="1">
      <c r="A15" s="17" t="s">
        <v>35</v>
      </c>
      <c r="B15" s="16" t="s">
        <v>2</v>
      </c>
      <c r="C15" s="16" t="s">
        <v>6</v>
      </c>
      <c r="D15" s="16" t="s">
        <v>7</v>
      </c>
      <c r="E15" s="16" t="s">
        <v>36</v>
      </c>
      <c r="F15" s="29" t="s">
        <v>5</v>
      </c>
      <c r="G15" s="17" t="s">
        <v>153</v>
      </c>
      <c r="H15" s="17" t="s">
        <v>310</v>
      </c>
      <c r="I15" s="17" t="s">
        <v>355</v>
      </c>
    </row>
    <row r="16" spans="1:9" s="39" customFormat="1" ht="21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29">
        <v>6</v>
      </c>
      <c r="G16" s="17">
        <v>7</v>
      </c>
      <c r="H16" s="17">
        <v>8</v>
      </c>
      <c r="I16" s="17">
        <v>9</v>
      </c>
    </row>
    <row r="17" spans="1:9" ht="18" customHeight="1">
      <c r="A17" s="50"/>
      <c r="B17" s="1" t="s">
        <v>19</v>
      </c>
      <c r="C17" s="1"/>
      <c r="D17" s="1"/>
      <c r="E17" s="1"/>
      <c r="F17" s="30"/>
      <c r="G17" s="70">
        <f>G18</f>
        <v>3383.3999999999996</v>
      </c>
      <c r="H17" s="70">
        <f>H18</f>
        <v>2187.1000000000004</v>
      </c>
      <c r="I17" s="70">
        <f>I18</f>
        <v>2167.3</v>
      </c>
    </row>
    <row r="18" spans="1:9" s="23" customFormat="1" ht="53.25" customHeight="1">
      <c r="A18" s="31">
        <v>1</v>
      </c>
      <c r="B18" s="1" t="s">
        <v>374</v>
      </c>
      <c r="C18" s="32" t="s">
        <v>51</v>
      </c>
      <c r="D18" s="5"/>
      <c r="E18" s="2"/>
      <c r="F18" s="5"/>
      <c r="G18" s="70">
        <f>G19+G32+G39+G42+G56+G59+G65+G36</f>
        <v>3383.3999999999996</v>
      </c>
      <c r="H18" s="70">
        <f>H19+H32+H39+H42+H56+H59+H65+H36</f>
        <v>2187.1000000000004</v>
      </c>
      <c r="I18" s="70">
        <f>I19+I32+I39+I42+I56+I59+I65+I36</f>
        <v>2167.3</v>
      </c>
    </row>
    <row r="19" spans="1:9" s="23" customFormat="1" ht="84.75" customHeight="1">
      <c r="A19" s="33" t="s">
        <v>37</v>
      </c>
      <c r="B19" s="1" t="s">
        <v>375</v>
      </c>
      <c r="C19" s="32" t="s">
        <v>52</v>
      </c>
      <c r="D19" s="5"/>
      <c r="E19" s="2"/>
      <c r="F19" s="5"/>
      <c r="G19" s="70">
        <f>G20+G22+G26+G28+G30</f>
        <v>1747.8</v>
      </c>
      <c r="H19" s="70">
        <f>H20+H22+H26+H28+H30</f>
        <v>1311.1000000000001</v>
      </c>
      <c r="I19" s="70">
        <f>I20+I22+I26+I28+I30</f>
        <v>1295.2</v>
      </c>
    </row>
    <row r="20" spans="1:9" s="23" customFormat="1" ht="30.75" customHeight="1">
      <c r="A20" s="33" t="s">
        <v>125</v>
      </c>
      <c r="B20" s="1" t="str">
        <f>'№ 5 Ведомст'!A24</f>
        <v>Основное мероприятие "Обеспечение деятельности главы сельского поселения"</v>
      </c>
      <c r="C20" s="32" t="s">
        <v>53</v>
      </c>
      <c r="D20" s="5"/>
      <c r="E20" s="2"/>
      <c r="F20" s="5"/>
      <c r="G20" s="70">
        <f>G21</f>
        <v>625.7</v>
      </c>
      <c r="H20" s="70">
        <f>H21</f>
        <v>469.3</v>
      </c>
      <c r="I20" s="70">
        <f>I21</f>
        <v>469.3</v>
      </c>
    </row>
    <row r="21" spans="1:9" ht="80.25" customHeight="1">
      <c r="A21" s="51"/>
      <c r="B21" s="6" t="str">
        <f>'№ 5 Ведомст'!A25</f>
        <v>Расходы на обеспечение деятельности главы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21" s="8" t="s">
        <v>54</v>
      </c>
      <c r="D21" s="8" t="s">
        <v>30</v>
      </c>
      <c r="E21" s="8" t="s">
        <v>8</v>
      </c>
      <c r="F21" s="8" t="s">
        <v>13</v>
      </c>
      <c r="G21" s="71">
        <f>'№ 5 Ведомст'!G25</f>
        <v>625.7</v>
      </c>
      <c r="H21" s="71">
        <f>'№ 5 Ведомст'!H25</f>
        <v>469.3</v>
      </c>
      <c r="I21" s="71">
        <f>'№ 5 Ведомст'!I25</f>
        <v>469.3</v>
      </c>
    </row>
    <row r="22" spans="1:9" ht="28.5" customHeight="1">
      <c r="A22" s="35" t="s">
        <v>126</v>
      </c>
      <c r="B22" s="1" t="str">
        <f>'№ 5 Ведомст'!A29</f>
        <v>Основное мероприятие "Обеспечение деятельности администрации сельского поселения"</v>
      </c>
      <c r="C22" s="32" t="s">
        <v>55</v>
      </c>
      <c r="D22" s="8"/>
      <c r="E22" s="8"/>
      <c r="F22" s="8"/>
      <c r="G22" s="70">
        <f>G23+G24+G25</f>
        <v>1039.1</v>
      </c>
      <c r="H22" s="70">
        <f>H23+H24+H25</f>
        <v>780.8000000000001</v>
      </c>
      <c r="I22" s="70">
        <f>I23+I24+I25</f>
        <v>774</v>
      </c>
    </row>
    <row r="23" spans="1:9" ht="83.25" customHeight="1">
      <c r="A23" s="51"/>
      <c r="B23" s="6" t="str">
        <f>'№ 5 Ведомст'!A30</f>
        <v>Расходы на обеспечение функций муниципальных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23" s="8" t="s">
        <v>57</v>
      </c>
      <c r="D23" s="8" t="s">
        <v>30</v>
      </c>
      <c r="E23" s="8" t="s">
        <v>8</v>
      </c>
      <c r="F23" s="8" t="s">
        <v>12</v>
      </c>
      <c r="G23" s="71">
        <f>'№ 5 Ведомст'!G30</f>
        <v>600.4</v>
      </c>
      <c r="H23" s="71">
        <f>'№ 5 Ведомст'!H30</f>
        <v>591.7</v>
      </c>
      <c r="I23" s="71">
        <f>'№ 5 Ведомст'!I30</f>
        <v>591.7</v>
      </c>
    </row>
    <row r="24" spans="1:9" ht="51" customHeight="1">
      <c r="A24" s="52"/>
      <c r="B24" s="6" t="str">
        <f>'№ 5 Ведомст'!A31</f>
        <v>Расходы на обеспечение функций муниципальных органов местного самоуправления  (Закупка товаров, работ и услуг для обеспечения государственных (муниципальных) нужд)</v>
      </c>
      <c r="C24" s="8" t="s">
        <v>57</v>
      </c>
      <c r="D24" s="8" t="s">
        <v>18</v>
      </c>
      <c r="E24" s="8" t="s">
        <v>8</v>
      </c>
      <c r="F24" s="8" t="s">
        <v>12</v>
      </c>
      <c r="G24" s="71">
        <f>'№ 5 Ведомст'!G31</f>
        <v>437.2</v>
      </c>
      <c r="H24" s="71">
        <f>'№ 5 Ведомст'!H31</f>
        <v>188.1</v>
      </c>
      <c r="I24" s="71">
        <f>'№ 5 Ведомст'!I31</f>
        <v>181.3</v>
      </c>
    </row>
    <row r="25" spans="1:9" ht="38.25" customHeight="1">
      <c r="A25" s="51"/>
      <c r="B25" s="6" t="str">
        <f>'№ 5 Ведомст'!A32</f>
        <v>Расходы на обеспечение функций муниципальных органов местного самоуправления  (Иные бюджетные ассигнования)</v>
      </c>
      <c r="C25" s="8" t="s">
        <v>57</v>
      </c>
      <c r="D25" s="8" t="s">
        <v>38</v>
      </c>
      <c r="E25" s="8" t="s">
        <v>8</v>
      </c>
      <c r="F25" s="8" t="s">
        <v>12</v>
      </c>
      <c r="G25" s="71">
        <f>'№ 5 Ведомст'!G32</f>
        <v>1.5</v>
      </c>
      <c r="H25" s="71">
        <f>'№ 5 Ведомст'!H32</f>
        <v>1</v>
      </c>
      <c r="I25" s="71">
        <f>'№ 5 Ведомст'!I32</f>
        <v>1</v>
      </c>
    </row>
    <row r="26" spans="1:9" ht="43.5" customHeight="1">
      <c r="A26" s="35" t="s">
        <v>127</v>
      </c>
      <c r="B26" s="1" t="str">
        <f>'№ 5 Ведомст'!A55</f>
        <v>Основное мероприятие "Передача осуществления части полномочий по решению  вопросов местного значения в соответствии с заключенными соглашениями"</v>
      </c>
      <c r="C26" s="32" t="s">
        <v>60</v>
      </c>
      <c r="D26" s="8"/>
      <c r="E26" s="8"/>
      <c r="F26" s="8"/>
      <c r="G26" s="70">
        <f>G27</f>
        <v>22</v>
      </c>
      <c r="H26" s="70">
        <f>H27</f>
        <v>0</v>
      </c>
      <c r="I26" s="70">
        <f>I27</f>
        <v>0</v>
      </c>
    </row>
    <row r="27" spans="1:9" ht="49.5" customHeight="1">
      <c r="A27" s="51"/>
      <c r="B27" s="6" t="str">
        <f>'№ 5 Ведомст'!A56</f>
        <v>Расходы на обеспечение функций органов местного самоуправления по передаваемым полномочиям сельского поселения  (Межбюджетные трансферты)</v>
      </c>
      <c r="C27" s="9" t="s">
        <v>61</v>
      </c>
      <c r="D27" s="8" t="s">
        <v>39</v>
      </c>
      <c r="E27" s="8" t="s">
        <v>8</v>
      </c>
      <c r="F27" s="8" t="s">
        <v>152</v>
      </c>
      <c r="G27" s="71">
        <f>'№ 5 Ведомст'!G56</f>
        <v>22</v>
      </c>
      <c r="H27" s="71">
        <f>'№ 5 Ведомст'!H56</f>
        <v>0</v>
      </c>
      <c r="I27" s="71">
        <f>'№ 5 Ведомст'!I56</f>
        <v>0</v>
      </c>
    </row>
    <row r="28" spans="1:9" ht="27" customHeight="1">
      <c r="A28" s="33" t="s">
        <v>128</v>
      </c>
      <c r="B28" s="1" t="str">
        <f>'№ 5 Ведомст'!A49</f>
        <v>Основное мероприятие "Финансовое обеспечение непредвиденных расходов"</v>
      </c>
      <c r="C28" s="32" t="s">
        <v>63</v>
      </c>
      <c r="D28" s="8"/>
      <c r="E28" s="8"/>
      <c r="F28" s="8"/>
      <c r="G28" s="70">
        <f>G29</f>
        <v>1</v>
      </c>
      <c r="H28" s="70">
        <f>H29</f>
        <v>1</v>
      </c>
      <c r="I28" s="70">
        <f>I29</f>
        <v>1</v>
      </c>
    </row>
    <row r="29" spans="1:9" ht="39.75" customHeight="1">
      <c r="A29" s="51"/>
      <c r="B29" s="6" t="str">
        <f>'№ 5 Ведомст'!A50</f>
        <v>Резервный фонд администрации сельского поселения  (финансовое обеспечение непредвиденных расходов)  (Иные бюджетные ассигнования)</v>
      </c>
      <c r="C29" s="8" t="s">
        <v>65</v>
      </c>
      <c r="D29" s="8" t="s">
        <v>27</v>
      </c>
      <c r="E29" s="8" t="s">
        <v>8</v>
      </c>
      <c r="F29" s="8" t="s">
        <v>16</v>
      </c>
      <c r="G29" s="71">
        <f>'№ 5 Ведомст'!G50</f>
        <v>1</v>
      </c>
      <c r="H29" s="71">
        <f>'№ 5 Ведомст'!H50</f>
        <v>1</v>
      </c>
      <c r="I29" s="71">
        <f>'№ 5 Ведомст'!I50</f>
        <v>1</v>
      </c>
    </row>
    <row r="30" spans="1:9" ht="39.75" customHeight="1">
      <c r="A30" s="33" t="s">
        <v>129</v>
      </c>
      <c r="B30" s="1" t="str">
        <f>'№ 5 Ведомст'!A113</f>
        <v>Основное мероприятие "Выплата социального обеспечения и доплат к пенсиям муниципальным служащим сельского поселения"</v>
      </c>
      <c r="C30" s="32" t="s">
        <v>106</v>
      </c>
      <c r="D30" s="8"/>
      <c r="E30" s="8"/>
      <c r="F30" s="8"/>
      <c r="G30" s="70">
        <f>G31</f>
        <v>60</v>
      </c>
      <c r="H30" s="70">
        <f>H31</f>
        <v>60</v>
      </c>
      <c r="I30" s="70">
        <f>I31</f>
        <v>50.9</v>
      </c>
    </row>
    <row r="31" spans="1:9" ht="36.75" customHeight="1">
      <c r="A31" s="51"/>
      <c r="B31" s="6" t="str">
        <f>'№ 5 Ведомст'!A114</f>
        <v>Доплаты к пенсиям муниципальных служащих (Социальное обеспечение и иные выплаты населению)</v>
      </c>
      <c r="C31" s="8" t="s">
        <v>108</v>
      </c>
      <c r="D31" s="8" t="s">
        <v>32</v>
      </c>
      <c r="E31" s="12" t="s">
        <v>11</v>
      </c>
      <c r="F31" s="12" t="s">
        <v>8</v>
      </c>
      <c r="G31" s="71">
        <f>'№ 5 Ведомст'!G114</f>
        <v>60</v>
      </c>
      <c r="H31" s="71">
        <f>'№ 5 Ведомст'!H114</f>
        <v>60</v>
      </c>
      <c r="I31" s="71">
        <f>'№ 5 Ведомст'!I114</f>
        <v>50.9</v>
      </c>
    </row>
    <row r="32" spans="1:9" s="23" customFormat="1" ht="81.75" customHeight="1">
      <c r="A32" s="33" t="s">
        <v>40</v>
      </c>
      <c r="B32" s="1" t="s">
        <v>376</v>
      </c>
      <c r="C32" s="32" t="s">
        <v>67</v>
      </c>
      <c r="D32" s="5"/>
      <c r="E32" s="5"/>
      <c r="F32" s="5"/>
      <c r="G32" s="70">
        <f>G33</f>
        <v>78.8</v>
      </c>
      <c r="H32" s="70">
        <f>H33</f>
        <v>78.8</v>
      </c>
      <c r="I32" s="70">
        <f>I33</f>
        <v>81.3</v>
      </c>
    </row>
    <row r="33" spans="1:9" ht="42.75" customHeight="1">
      <c r="A33" s="33" t="s">
        <v>130</v>
      </c>
      <c r="B33" s="1" t="str">
        <f>'№ 5 Ведомст'!A61</f>
        <v>Основное мероприятие "Осуществление первичного воинского учета граждан на территориях, где отсутствуют военные комиссариаты"</v>
      </c>
      <c r="C33" s="32" t="s">
        <v>68</v>
      </c>
      <c r="D33" s="8"/>
      <c r="E33" s="8"/>
      <c r="F33" s="8"/>
      <c r="G33" s="70">
        <f>G34+G35</f>
        <v>78.8</v>
      </c>
      <c r="H33" s="70">
        <f>H34+H35</f>
        <v>78.8</v>
      </c>
      <c r="I33" s="70">
        <f>I34+I35</f>
        <v>81.3</v>
      </c>
    </row>
    <row r="34" spans="1:9" ht="81" customHeight="1">
      <c r="A34" s="51"/>
      <c r="B34" s="6" t="str">
        <f>'№ 5 Ведомст'!A62</f>
        <v>Осуществление первичного воинского учета граждан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34" s="8" t="s">
        <v>70</v>
      </c>
      <c r="D34" s="8" t="s">
        <v>30</v>
      </c>
      <c r="E34" s="8" t="s">
        <v>13</v>
      </c>
      <c r="F34" s="8" t="s">
        <v>14</v>
      </c>
      <c r="G34" s="71">
        <f>'№ 5 Ведомст'!G62</f>
        <v>70.5</v>
      </c>
      <c r="H34" s="71">
        <f>'№ 5 Ведомст'!H62</f>
        <v>70.5</v>
      </c>
      <c r="I34" s="71">
        <f>'№ 5 Ведомст'!I62</f>
        <v>73</v>
      </c>
    </row>
    <row r="35" spans="1:9" ht="56.25" customHeight="1">
      <c r="A35" s="51"/>
      <c r="B35" s="6" t="str">
        <f>'№ 5 Ведомст'!A63</f>
        <v>Осуществление первичного воинского учета граждан на территориях, где отсутствуют военные комиссариаты (Закупка товаров, работ и услуг для обеспечения государственных (муниципальных) нужд)</v>
      </c>
      <c r="C35" s="8" t="s">
        <v>70</v>
      </c>
      <c r="D35" s="8" t="s">
        <v>18</v>
      </c>
      <c r="E35" s="8" t="s">
        <v>13</v>
      </c>
      <c r="F35" s="8" t="s">
        <v>14</v>
      </c>
      <c r="G35" s="71">
        <f>'№ 5 Ведомст'!G63</f>
        <v>8.3</v>
      </c>
      <c r="H35" s="71">
        <f>'№ 5 Ведомст'!H63</f>
        <v>8.3</v>
      </c>
      <c r="I35" s="71">
        <f>'№ 5 Ведомст'!I63</f>
        <v>8.3</v>
      </c>
    </row>
    <row r="36" spans="1:9" ht="82.5" customHeight="1">
      <c r="A36" s="29" t="s">
        <v>41</v>
      </c>
      <c r="B36" s="1" t="s">
        <v>377</v>
      </c>
      <c r="C36" s="32" t="s">
        <v>342</v>
      </c>
      <c r="D36" s="5"/>
      <c r="E36" s="5"/>
      <c r="F36" s="5"/>
      <c r="G36" s="70">
        <f aca="true" t="shared" si="0" ref="G36:I37">G37</f>
        <v>340</v>
      </c>
      <c r="H36" s="70">
        <f t="shared" si="0"/>
        <v>0</v>
      </c>
      <c r="I36" s="70">
        <f t="shared" si="0"/>
        <v>0</v>
      </c>
    </row>
    <row r="37" spans="1:9" ht="43.5" customHeight="1">
      <c r="A37" s="29" t="s">
        <v>131</v>
      </c>
      <c r="B37" s="1" t="str">
        <f>'№ 5 Ведомст'!A74</f>
        <v>Основное мероприятие "Развитие сети автомобильных дорог общего пользования местного значения"</v>
      </c>
      <c r="C37" s="5" t="s">
        <v>343</v>
      </c>
      <c r="D37" s="5"/>
      <c r="E37" s="5"/>
      <c r="F37" s="5"/>
      <c r="G37" s="70">
        <f t="shared" si="0"/>
        <v>340</v>
      </c>
      <c r="H37" s="70">
        <f t="shared" si="0"/>
        <v>0</v>
      </c>
      <c r="I37" s="70">
        <f t="shared" si="0"/>
        <v>0</v>
      </c>
    </row>
    <row r="38" spans="1:9" ht="56.25" customHeight="1">
      <c r="A38" s="29"/>
      <c r="B38" s="6" t="str">
        <f>'№ 5 Ведомст'!A75</f>
        <v>Расходы на мероприятия по развитию сети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C38" s="8" t="s">
        <v>344</v>
      </c>
      <c r="D38" s="8" t="s">
        <v>18</v>
      </c>
      <c r="E38" s="8" t="s">
        <v>12</v>
      </c>
      <c r="F38" s="8" t="s">
        <v>341</v>
      </c>
      <c r="G38" s="71">
        <f>'№ 5 Ведомст'!G75</f>
        <v>340</v>
      </c>
      <c r="H38" s="71">
        <f>'№ 5 Ведомст'!H75</f>
        <v>0</v>
      </c>
      <c r="I38" s="71">
        <f>'№ 5 Ведомст'!I75</f>
        <v>0</v>
      </c>
    </row>
    <row r="39" spans="1:9" s="23" customFormat="1" ht="80.25" customHeight="1">
      <c r="A39" s="29" t="s">
        <v>42</v>
      </c>
      <c r="B39" s="1" t="s">
        <v>378</v>
      </c>
      <c r="C39" s="32" t="s">
        <v>74</v>
      </c>
      <c r="D39" s="5"/>
      <c r="E39" s="5"/>
      <c r="F39" s="5"/>
      <c r="G39" s="70">
        <f aca="true" t="shared" si="1" ref="G39:I40">G40</f>
        <v>0</v>
      </c>
      <c r="H39" s="70">
        <f t="shared" si="1"/>
        <v>0</v>
      </c>
      <c r="I39" s="70">
        <f t="shared" si="1"/>
        <v>0</v>
      </c>
    </row>
    <row r="40" spans="1:9" ht="45.75" customHeight="1">
      <c r="A40" s="29" t="s">
        <v>132</v>
      </c>
      <c r="B40" s="1" t="str">
        <f>'№ 5 Ведомст'!A79</f>
        <v>Основное мероприятие "Совершенствование и развитие системы землеустройства и землепользования сельского поселения"</v>
      </c>
      <c r="C40" s="32" t="s">
        <v>75</v>
      </c>
      <c r="D40" s="8"/>
      <c r="E40" s="8"/>
      <c r="F40" s="8"/>
      <c r="G40" s="71">
        <f t="shared" si="1"/>
        <v>0</v>
      </c>
      <c r="H40" s="71">
        <f t="shared" si="1"/>
        <v>0</v>
      </c>
      <c r="I40" s="71">
        <f t="shared" si="1"/>
        <v>0</v>
      </c>
    </row>
    <row r="41" spans="1:9" ht="55.5" customHeight="1">
      <c r="A41" s="51"/>
      <c r="B41" s="6" t="str">
        <f>'№ 5 Ведомст'!A80</f>
        <v>Расходы на мероприятия по землеустройству и землепользованию  (Закупка товаров, работ и услуг для обеспечения государственных (муниципальных) нужд)</v>
      </c>
      <c r="C41" s="8" t="s">
        <v>77</v>
      </c>
      <c r="D41" s="8" t="s">
        <v>18</v>
      </c>
      <c r="E41" s="8" t="s">
        <v>12</v>
      </c>
      <c r="F41" s="8" t="s">
        <v>17</v>
      </c>
      <c r="G41" s="71">
        <f>'№ 5 Ведомст'!G80</f>
        <v>0</v>
      </c>
      <c r="H41" s="71">
        <f>'№ 5 Ведомст'!H80</f>
        <v>0</v>
      </c>
      <c r="I41" s="71">
        <f>'№ 5 Ведомст'!I80</f>
        <v>0</v>
      </c>
    </row>
    <row r="42" spans="1:9" s="23" customFormat="1" ht="71.25" customHeight="1">
      <c r="A42" s="29" t="s">
        <v>43</v>
      </c>
      <c r="B42" s="1" t="s">
        <v>379</v>
      </c>
      <c r="C42" s="32" t="s">
        <v>78</v>
      </c>
      <c r="D42" s="5"/>
      <c r="E42" s="1"/>
      <c r="F42" s="30"/>
      <c r="G42" s="70">
        <f>G43+G46+G48+G50+G52+G54</f>
        <v>67</v>
      </c>
      <c r="H42" s="70">
        <f>H43+H46+H48+H50+H52+H54</f>
        <v>19.799999999999997</v>
      </c>
      <c r="I42" s="70">
        <f>I43+I46+I48+I50+I52+I54</f>
        <v>17.9</v>
      </c>
    </row>
    <row r="43" spans="1:9" s="23" customFormat="1" ht="39.75" customHeight="1">
      <c r="A43" s="29" t="s">
        <v>133</v>
      </c>
      <c r="B43" s="1" t="str">
        <f>'№ 5 Ведомст'!A85</f>
        <v>Основное мероприятие "Стабилизация обстановки на рынке труда"</v>
      </c>
      <c r="C43" s="32" t="s">
        <v>79</v>
      </c>
      <c r="D43" s="5"/>
      <c r="E43" s="1"/>
      <c r="F43" s="30"/>
      <c r="G43" s="70">
        <f>G44+G45</f>
        <v>22</v>
      </c>
      <c r="H43" s="70">
        <f>H44+H45</f>
        <v>16.9</v>
      </c>
      <c r="I43" s="70">
        <f>I44+I45</f>
        <v>16.9</v>
      </c>
    </row>
    <row r="44" spans="1:9" s="23" customFormat="1" ht="43.5" customHeight="1">
      <c r="A44" s="37"/>
      <c r="B44" s="6" t="str">
        <f>'№ 5 Ведомст'!A86</f>
        <v>Содействие занятости населения Воронежской области (Закупка товаров, работ и услуг для обеспечения государственных (муниципальных) нужд)</v>
      </c>
      <c r="C44" s="8" t="s">
        <v>83</v>
      </c>
      <c r="D44" s="8" t="s">
        <v>18</v>
      </c>
      <c r="E44" s="8" t="s">
        <v>12</v>
      </c>
      <c r="F44" s="8" t="s">
        <v>17</v>
      </c>
      <c r="G44" s="71">
        <f>'№ 5 Ведомст'!G86</f>
        <v>16.9</v>
      </c>
      <c r="H44" s="71">
        <f>'№ 5 Ведомст'!H86</f>
        <v>16.9</v>
      </c>
      <c r="I44" s="71">
        <f>'№ 5 Ведомст'!I86</f>
        <v>16.9</v>
      </c>
    </row>
    <row r="45" spans="1:9" s="23" customFormat="1" ht="45.75" customHeight="1">
      <c r="A45" s="37"/>
      <c r="B45" s="6" t="str">
        <f>'№ 5 Ведомст'!A87</f>
        <v>Расходы на мероприятия по снижению напряженности на рынке труда (Закупка товаров, работ и услуг для обеспечения государственных (муниципальных) нужд)</v>
      </c>
      <c r="C45" s="8" t="s">
        <v>82</v>
      </c>
      <c r="D45" s="8" t="s">
        <v>18</v>
      </c>
      <c r="E45" s="8" t="s">
        <v>12</v>
      </c>
      <c r="F45" s="8" t="s">
        <v>17</v>
      </c>
      <c r="G45" s="71">
        <f>'№ 5 Ведомст'!G87</f>
        <v>5.1</v>
      </c>
      <c r="H45" s="71">
        <f>'№ 5 Ведомст'!H87</f>
        <v>0</v>
      </c>
      <c r="I45" s="71">
        <f>'№ 5 Ведомст'!I87</f>
        <v>0</v>
      </c>
    </row>
    <row r="46" spans="1:9" s="23" customFormat="1" ht="39.75" customHeight="1">
      <c r="A46" s="29" t="s">
        <v>345</v>
      </c>
      <c r="B46" s="1" t="str">
        <f>'№ 5 Ведомст'!A92</f>
        <v>Основное мероприятие "Сбор и вывоз бытовых отходов, ликвидация несанкционированных свалок на территории сельского поселения"</v>
      </c>
      <c r="C46" s="32" t="s">
        <v>86</v>
      </c>
      <c r="D46" s="5"/>
      <c r="E46" s="1"/>
      <c r="F46" s="30"/>
      <c r="G46" s="70">
        <f>G47</f>
        <v>0</v>
      </c>
      <c r="H46" s="70">
        <f>H47</f>
        <v>0</v>
      </c>
      <c r="I46" s="70">
        <f>I47</f>
        <v>0</v>
      </c>
    </row>
    <row r="47" spans="1:9" ht="54.75" customHeight="1">
      <c r="A47" s="51"/>
      <c r="B47" s="6" t="str">
        <f>'№ 5 Ведомст'!A93</f>
        <v>Расходы на мероприятия по сбору и вывозу бытовых отходов, ликвидации несанкционированных свалок (Закупка товаров, работ и услуг для обеспечения государственных (муниципальных) нужд)</v>
      </c>
      <c r="C47" s="8" t="s">
        <v>87</v>
      </c>
      <c r="D47" s="8" t="s">
        <v>18</v>
      </c>
      <c r="E47" s="12" t="s">
        <v>10</v>
      </c>
      <c r="F47" s="12" t="s">
        <v>14</v>
      </c>
      <c r="G47" s="71">
        <f>'№ 5 Ведомст'!G93</f>
        <v>0</v>
      </c>
      <c r="H47" s="71">
        <f>'№ 5 Ведомст'!H93</f>
        <v>0</v>
      </c>
      <c r="I47" s="71">
        <f>'№ 5 Ведомст'!I93</f>
        <v>0</v>
      </c>
    </row>
    <row r="48" spans="1:9" s="23" customFormat="1" ht="39.75" customHeight="1">
      <c r="A48" s="29" t="s">
        <v>346</v>
      </c>
      <c r="B48" s="1" t="str">
        <f>'№ 5 Ведомст'!A94</f>
        <v>Основное мероприятие "Озеленение и фитосанитарная очистка территории сельского поселения"</v>
      </c>
      <c r="C48" s="32" t="s">
        <v>88</v>
      </c>
      <c r="D48" s="5"/>
      <c r="E48" s="1"/>
      <c r="F48" s="30"/>
      <c r="G48" s="70">
        <f>G49</f>
        <v>0</v>
      </c>
      <c r="H48" s="70">
        <f>H49</f>
        <v>0</v>
      </c>
      <c r="I48" s="70">
        <f>I49</f>
        <v>0</v>
      </c>
    </row>
    <row r="49" spans="1:9" ht="51" customHeight="1">
      <c r="A49" s="52"/>
      <c r="B49" s="6" t="str">
        <f>'№ 5 Ведомст'!A95</f>
        <v>Расходы на мероприятия по озеленению и фитосанитарной очистке территории поселения   (Закупка товаров, работ и услуг для обеспечения государственных (муниципальных) нужд)</v>
      </c>
      <c r="C49" s="8" t="s">
        <v>91</v>
      </c>
      <c r="D49" s="8" t="s">
        <v>18</v>
      </c>
      <c r="E49" s="8" t="s">
        <v>10</v>
      </c>
      <c r="F49" s="8" t="s">
        <v>14</v>
      </c>
      <c r="G49" s="71">
        <f>'№ 5 Ведомст'!G95</f>
        <v>0</v>
      </c>
      <c r="H49" s="71">
        <f>'№ 5 Ведомст'!H95</f>
        <v>0</v>
      </c>
      <c r="I49" s="71">
        <f>'№ 5 Ведомст'!I95</f>
        <v>0</v>
      </c>
    </row>
    <row r="50" spans="1:9" s="23" customFormat="1" ht="33" customHeight="1">
      <c r="A50" s="29" t="s">
        <v>347</v>
      </c>
      <c r="B50" s="1" t="str">
        <f>'№ 5 Ведомст'!A96</f>
        <v>Основное мероприятие "Организация и содержание мест захоронений на территории сельского поселения"</v>
      </c>
      <c r="C50" s="32" t="s">
        <v>92</v>
      </c>
      <c r="D50" s="5"/>
      <c r="E50" s="1"/>
      <c r="F50" s="30"/>
      <c r="G50" s="70">
        <f>G51</f>
        <v>0</v>
      </c>
      <c r="H50" s="70">
        <f>H51</f>
        <v>0</v>
      </c>
      <c r="I50" s="70">
        <f>I51</f>
        <v>0</v>
      </c>
    </row>
    <row r="51" spans="1:9" ht="63" customHeight="1">
      <c r="A51" s="52"/>
      <c r="B51" s="6" t="str">
        <f>'№ 5 Ведомст'!A97</f>
        <v>Расходы на мероприятия по организации и содержанию мест захоронений в сельском поселении  (Закупка товаров, работ и услуг для обеспечения государственных (муниципальных) нужд)</v>
      </c>
      <c r="C51" s="8" t="s">
        <v>93</v>
      </c>
      <c r="D51" s="8" t="s">
        <v>18</v>
      </c>
      <c r="E51" s="8" t="s">
        <v>10</v>
      </c>
      <c r="F51" s="8" t="s">
        <v>14</v>
      </c>
      <c r="G51" s="71">
        <f>'№ 5 Ведомст'!G97</f>
        <v>0</v>
      </c>
      <c r="H51" s="71">
        <f>'№ 5 Ведомст'!H97</f>
        <v>0</v>
      </c>
      <c r="I51" s="71">
        <f>'№ 5 Ведомст'!I97</f>
        <v>0</v>
      </c>
    </row>
    <row r="52" spans="1:9" s="23" customFormat="1" ht="39.75" customHeight="1">
      <c r="A52" s="29" t="s">
        <v>348</v>
      </c>
      <c r="B52" s="1" t="str">
        <f>'№ 5 Ведомст'!A98</f>
        <v>Основное мероприятие "Обеспечение содержания и функционирования уличного освещения населенных пунктов сельского поселения"</v>
      </c>
      <c r="C52" s="32" t="s">
        <v>94</v>
      </c>
      <c r="D52" s="5"/>
      <c r="E52" s="1"/>
      <c r="F52" s="30"/>
      <c r="G52" s="70">
        <f>G53</f>
        <v>45</v>
      </c>
      <c r="H52" s="70">
        <f>H53</f>
        <v>2.9</v>
      </c>
      <c r="I52" s="70">
        <f>I53</f>
        <v>1</v>
      </c>
    </row>
    <row r="53" spans="1:9" ht="46.5" customHeight="1">
      <c r="A53" s="51"/>
      <c r="B53" s="6" t="str">
        <f>'№ 5 Ведомст'!A99</f>
        <v>Расходы на мероприятия по организации уличного освещения в сельском поселении  (Закупка товаров, работ и услуг для обеспечения государственных (муниципальных) нужд)</v>
      </c>
      <c r="C53" s="8" t="s">
        <v>96</v>
      </c>
      <c r="D53" s="8" t="s">
        <v>18</v>
      </c>
      <c r="E53" s="8" t="s">
        <v>10</v>
      </c>
      <c r="F53" s="8" t="s">
        <v>14</v>
      </c>
      <c r="G53" s="71">
        <f>'№ 5 Ведомст'!G99</f>
        <v>45</v>
      </c>
      <c r="H53" s="71">
        <f>'№ 5 Ведомст'!H99</f>
        <v>2.9</v>
      </c>
      <c r="I53" s="71">
        <f>'№ 5 Ведомст'!I99</f>
        <v>1</v>
      </c>
    </row>
    <row r="54" spans="1:9" s="23" customFormat="1" ht="30.75" customHeight="1">
      <c r="A54" s="29" t="s">
        <v>349</v>
      </c>
      <c r="B54" s="1" t="str">
        <f>'№ 5 Ведомст'!A100</f>
        <v>Основное мероприятие "Обеспечение прочих мероприятий по благоустройству сельского поселения"</v>
      </c>
      <c r="C54" s="32" t="s">
        <v>97</v>
      </c>
      <c r="D54" s="5"/>
      <c r="E54" s="1"/>
      <c r="F54" s="30"/>
      <c r="G54" s="70">
        <f>G55</f>
        <v>0</v>
      </c>
      <c r="H54" s="70">
        <f>H55</f>
        <v>0</v>
      </c>
      <c r="I54" s="70">
        <f>I55</f>
        <v>0</v>
      </c>
    </row>
    <row r="55" spans="1:9" ht="48.75" customHeight="1">
      <c r="A55" s="51"/>
      <c r="B55" s="6" t="str">
        <f>'№ 5 Ведомст'!A101</f>
        <v>Расходы на прочие мероприятия по благоустройству в сельском поселении  (Закупка товаров, работ и услуг для обеспечения государственных (муниципальных) нужд)</v>
      </c>
      <c r="C55" s="8" t="s">
        <v>99</v>
      </c>
      <c r="D55" s="8" t="s">
        <v>18</v>
      </c>
      <c r="E55" s="8" t="s">
        <v>10</v>
      </c>
      <c r="F55" s="8" t="s">
        <v>14</v>
      </c>
      <c r="G55" s="71">
        <f>'№ 5 Ведомст'!G101</f>
        <v>0</v>
      </c>
      <c r="H55" s="71">
        <f>'№ 5 Ведомст'!H101</f>
        <v>0</v>
      </c>
      <c r="I55" s="71">
        <f>'№ 5 Ведомст'!I101</f>
        <v>0</v>
      </c>
    </row>
    <row r="56" spans="1:9" s="23" customFormat="1" ht="76.5" customHeight="1">
      <c r="A56" s="29" t="s">
        <v>44</v>
      </c>
      <c r="B56" s="1" t="s">
        <v>380</v>
      </c>
      <c r="C56" s="32" t="s">
        <v>100</v>
      </c>
      <c r="D56" s="5"/>
      <c r="E56" s="30"/>
      <c r="F56" s="30"/>
      <c r="G56" s="70">
        <f aca="true" t="shared" si="2" ref="G56:I57">G57</f>
        <v>0</v>
      </c>
      <c r="H56" s="70">
        <f t="shared" si="2"/>
        <v>0</v>
      </c>
      <c r="I56" s="70">
        <f t="shared" si="2"/>
        <v>0</v>
      </c>
    </row>
    <row r="57" spans="1:9" s="23" customFormat="1" ht="44.25" customHeight="1">
      <c r="A57" s="29" t="s">
        <v>134</v>
      </c>
      <c r="B57" s="1" t="str">
        <f>'№ 5 Ведомст'!A107</f>
        <v>Основное мероприятие "Обеспечение развития и содержания сетей водоснабжения населенных пунктов сельского поселения"</v>
      </c>
      <c r="C57" s="32" t="s">
        <v>101</v>
      </c>
      <c r="D57" s="5"/>
      <c r="E57" s="30"/>
      <c r="F57" s="30"/>
      <c r="G57" s="70">
        <f t="shared" si="2"/>
        <v>0</v>
      </c>
      <c r="H57" s="70">
        <f t="shared" si="2"/>
        <v>0</v>
      </c>
      <c r="I57" s="70">
        <f t="shared" si="2"/>
        <v>0</v>
      </c>
    </row>
    <row r="58" spans="1:9" ht="60" customHeight="1">
      <c r="A58" s="51"/>
      <c r="B58" s="6" t="str">
        <f>'№ 5 Ведомст'!A108</f>
        <v>Расходы на мероприятия по развитию и содержанию сетей водоснабжения населенных пунктов сельского поселения (Закупка товаров, работ и услуг для обеспечения государственных (муниципальных) нужд)</v>
      </c>
      <c r="C58" s="8" t="s">
        <v>103</v>
      </c>
      <c r="D58" s="8" t="s">
        <v>18</v>
      </c>
      <c r="E58" s="8" t="s">
        <v>10</v>
      </c>
      <c r="F58" s="8" t="s">
        <v>10</v>
      </c>
      <c r="G58" s="71">
        <f>'№ 5 Ведомст'!G108</f>
        <v>0</v>
      </c>
      <c r="H58" s="71">
        <f>'№ 5 Ведомст'!H108</f>
        <v>0</v>
      </c>
      <c r="I58" s="71">
        <f>'№ 5 Ведомст'!I108</f>
        <v>0</v>
      </c>
    </row>
    <row r="59" spans="1:9" s="23" customFormat="1" ht="67.5" customHeight="1">
      <c r="A59" s="29" t="s">
        <v>45</v>
      </c>
      <c r="B59" s="1" t="s">
        <v>381</v>
      </c>
      <c r="C59" s="32" t="s">
        <v>118</v>
      </c>
      <c r="D59" s="5"/>
      <c r="E59" s="5"/>
      <c r="F59" s="5"/>
      <c r="G59" s="70">
        <f>G61+G62</f>
        <v>1149.8</v>
      </c>
      <c r="H59" s="70">
        <f>H61+H62</f>
        <v>777.4000000000001</v>
      </c>
      <c r="I59" s="70">
        <f>I61+I62</f>
        <v>772.9000000000001</v>
      </c>
    </row>
    <row r="60" spans="1:9" s="23" customFormat="1" ht="44.25" customHeight="1">
      <c r="A60" s="29" t="s">
        <v>135</v>
      </c>
      <c r="B60" s="1" t="str">
        <f>'№ 5 Ведомст'!A146</f>
        <v>Основное мероприятие "Культурно-досуговая деятельность, развитие библиотечного дела и народного творчества"</v>
      </c>
      <c r="C60" s="32" t="s">
        <v>119</v>
      </c>
      <c r="D60" s="5"/>
      <c r="E60" s="30"/>
      <c r="F60" s="30"/>
      <c r="G60" s="70">
        <f>G61+G62</f>
        <v>1149.8</v>
      </c>
      <c r="H60" s="70">
        <f>H61+H62</f>
        <v>777.4000000000001</v>
      </c>
      <c r="I60" s="70">
        <f>I61+I62</f>
        <v>772.9000000000001</v>
      </c>
    </row>
    <row r="61" spans="1:9" ht="82.5" customHeight="1">
      <c r="A61" s="51"/>
      <c r="B61" s="6" t="str">
        <f>'№ 5 Ведомст'!A147</f>
        <v>Расходы на обеспечение деятельности (оказание услуг)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61" s="8" t="s">
        <v>121</v>
      </c>
      <c r="D61" s="8" t="s">
        <v>30</v>
      </c>
      <c r="E61" s="8" t="s">
        <v>9</v>
      </c>
      <c r="F61" s="8" t="s">
        <v>8</v>
      </c>
      <c r="G61" s="71">
        <f>'№ 5 Ведомст'!G147</f>
        <v>802.4</v>
      </c>
      <c r="H61" s="71">
        <f>'№ 5 Ведомст'!H147</f>
        <v>687.2</v>
      </c>
      <c r="I61" s="71">
        <f>'№ 5 Ведомст'!I147</f>
        <v>687.2</v>
      </c>
    </row>
    <row r="62" spans="1:9" ht="46.5" customHeight="1">
      <c r="A62" s="51"/>
      <c r="B62" s="6" t="str">
        <f>'№ 5 Ведомст'!A148</f>
        <v>Расходы на обеспечение деятельности (оказание услуг) муниципальных учреждений   (Закупка товаров, работ и услуг для обеспечения государственных (муниципальных) нужд)</v>
      </c>
      <c r="C62" s="8" t="s">
        <v>121</v>
      </c>
      <c r="D62" s="8" t="s">
        <v>18</v>
      </c>
      <c r="E62" s="8" t="s">
        <v>9</v>
      </c>
      <c r="F62" s="8" t="s">
        <v>8</v>
      </c>
      <c r="G62" s="71">
        <f>'№ 5 Ведомст'!G148</f>
        <v>347.4</v>
      </c>
      <c r="H62" s="71">
        <f>'№ 5 Ведомст'!H148</f>
        <v>90.2</v>
      </c>
      <c r="I62" s="71">
        <f>'№ 5 Ведомст'!I148</f>
        <v>85.7</v>
      </c>
    </row>
    <row r="63" spans="1:9" ht="35.25" customHeight="1">
      <c r="A63" s="51"/>
      <c r="B63" s="6" t="str">
        <f>'№ 5 Ведомст'!A149</f>
        <v>Расходы на обеспечение деятельности (оказание услуг) муниципальных учреждений  (Иные бюджетные ассигнования)</v>
      </c>
      <c r="C63" s="8" t="s">
        <v>121</v>
      </c>
      <c r="D63" s="8" t="s">
        <v>27</v>
      </c>
      <c r="E63" s="8" t="s">
        <v>9</v>
      </c>
      <c r="F63" s="8" t="s">
        <v>8</v>
      </c>
      <c r="G63" s="71">
        <f>'№ 5 Ведомст'!G149</f>
        <v>0</v>
      </c>
      <c r="H63" s="71">
        <f>'№ 5 Ведомст'!H149</f>
        <v>0</v>
      </c>
      <c r="I63" s="71">
        <f>'№ 5 Ведомст'!I149</f>
        <v>0</v>
      </c>
    </row>
    <row r="64" spans="1:9" ht="12.75" customHeight="1" hidden="1">
      <c r="A64" s="51"/>
      <c r="B64" s="6"/>
      <c r="C64" s="25"/>
      <c r="D64" s="25"/>
      <c r="E64" s="12"/>
      <c r="F64" s="12"/>
      <c r="G64" s="71"/>
      <c r="H64" s="71"/>
      <c r="I64" s="71"/>
    </row>
    <row r="65" spans="1:9" s="23" customFormat="1" ht="69.75" customHeight="1">
      <c r="A65" s="29" t="s">
        <v>350</v>
      </c>
      <c r="B65" s="1" t="s">
        <v>382</v>
      </c>
      <c r="C65" s="32" t="s">
        <v>110</v>
      </c>
      <c r="D65" s="5"/>
      <c r="E65" s="27"/>
      <c r="F65" s="27"/>
      <c r="G65" s="70">
        <f>G66</f>
        <v>0</v>
      </c>
      <c r="H65" s="70">
        <f>H66</f>
        <v>0</v>
      </c>
      <c r="I65" s="70">
        <f>I66</f>
        <v>0</v>
      </c>
    </row>
    <row r="66" spans="1:9" s="23" customFormat="1" ht="44.25" customHeight="1">
      <c r="A66" s="29" t="s">
        <v>351</v>
      </c>
      <c r="B66" s="1" t="str">
        <f>'№ 5 Ведомст'!A124</f>
        <v>Основное мероприятие "Обеспечение организации и проведения физкультурных и массовых спортивных мероприятий"</v>
      </c>
      <c r="C66" s="32" t="s">
        <v>113</v>
      </c>
      <c r="D66" s="5"/>
      <c r="E66" s="30"/>
      <c r="F66" s="30"/>
      <c r="G66" s="70">
        <f>G67+G68</f>
        <v>0</v>
      </c>
      <c r="H66" s="70">
        <f>H67+H68</f>
        <v>0</v>
      </c>
      <c r="I66" s="70">
        <f>I67+I68</f>
        <v>0</v>
      </c>
    </row>
    <row r="67" spans="1:9" ht="52.5" customHeight="1">
      <c r="A67" s="51"/>
      <c r="B67" s="6" t="str">
        <f>'№ 5 Ведомст'!A125</f>
        <v>Расходы на мероприятия в области физкультуры и спорта  (Закупка товаров, работ и услуг для обеспечения государственных (муниципальных) нужд)</v>
      </c>
      <c r="C67" s="7" t="s">
        <v>115</v>
      </c>
      <c r="D67" s="8" t="s">
        <v>18</v>
      </c>
      <c r="E67" s="12" t="s">
        <v>16</v>
      </c>
      <c r="F67" s="12" t="s">
        <v>8</v>
      </c>
      <c r="G67" s="71">
        <f>'№ 5 Ведомст'!G125</f>
        <v>0</v>
      </c>
      <c r="H67" s="71">
        <f>'№ 5 Ведомст'!H125</f>
        <v>0</v>
      </c>
      <c r="I67" s="71">
        <f>'№ 5 Ведомст'!I125</f>
        <v>0</v>
      </c>
    </row>
    <row r="68" spans="1:9" ht="34.5" customHeight="1">
      <c r="A68" s="51"/>
      <c r="B68" s="6" t="str">
        <f>'№ 5 Ведомст'!A140</f>
        <v>Расходы на мероприятия в области физкультуры и спорта  (Иные бюджетные ассигнования)</v>
      </c>
      <c r="C68" s="7" t="s">
        <v>115</v>
      </c>
      <c r="D68" s="8" t="s">
        <v>27</v>
      </c>
      <c r="E68" s="12" t="s">
        <v>16</v>
      </c>
      <c r="F68" s="12" t="s">
        <v>8</v>
      </c>
      <c r="G68" s="71">
        <f>'№ 5 Ведомст'!G140</f>
        <v>0</v>
      </c>
      <c r="H68" s="71">
        <f>'№ 5 Ведомст'!H140</f>
        <v>0</v>
      </c>
      <c r="I68" s="71">
        <f>'№ 5 Ведомст'!I140</f>
        <v>0</v>
      </c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/>
  <mergeCells count="12">
    <mergeCell ref="F14:I14"/>
    <mergeCell ref="B12:I12"/>
    <mergeCell ref="C5:I5"/>
    <mergeCell ref="C6:I6"/>
    <mergeCell ref="C7:I7"/>
    <mergeCell ref="B9:I9"/>
    <mergeCell ref="C1:I1"/>
    <mergeCell ref="C2:I2"/>
    <mergeCell ref="C3:I3"/>
    <mergeCell ref="C4:I4"/>
    <mergeCell ref="B10:I10"/>
    <mergeCell ref="B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2" manualBreakCount="2">
    <brk id="54" max="8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106"/>
  <sheetViews>
    <sheetView zoomScalePageLayoutView="0" workbookViewId="0" topLeftCell="A16">
      <selection activeCell="M81" sqref="M81"/>
    </sheetView>
  </sheetViews>
  <sheetFormatPr defaultColWidth="9.140625" defaultRowHeight="12.75"/>
  <cols>
    <col min="1" max="1" width="55.28125" style="36" customWidth="1"/>
    <col min="2" max="2" width="6.57421875" style="36" customWidth="1"/>
    <col min="3" max="3" width="6.421875" style="36" customWidth="1"/>
    <col min="4" max="4" width="11.8515625" style="36" customWidth="1"/>
    <col min="5" max="5" width="7.00390625" style="36" customWidth="1"/>
    <col min="6" max="8" width="13.00390625" style="47" customWidth="1"/>
    <col min="9" max="16384" width="9.140625" style="36" customWidth="1"/>
  </cols>
  <sheetData>
    <row r="1" spans="1:8" s="39" customFormat="1" ht="12.75">
      <c r="A1" s="26"/>
      <c r="B1" s="100" t="s">
        <v>328</v>
      </c>
      <c r="C1" s="100"/>
      <c r="D1" s="100"/>
      <c r="E1" s="100"/>
      <c r="F1" s="100"/>
      <c r="G1" s="94"/>
      <c r="H1" s="94"/>
    </row>
    <row r="2" spans="2:8" s="39" customFormat="1" ht="12.75" customHeight="1">
      <c r="B2" s="100" t="s">
        <v>0</v>
      </c>
      <c r="C2" s="100"/>
      <c r="D2" s="100"/>
      <c r="E2" s="100"/>
      <c r="F2" s="100"/>
      <c r="G2" s="94"/>
      <c r="H2" s="94"/>
    </row>
    <row r="3" spans="2:8" s="39" customFormat="1" ht="14.25" customHeight="1">
      <c r="B3" s="101" t="s">
        <v>358</v>
      </c>
      <c r="C3" s="101"/>
      <c r="D3" s="101"/>
      <c r="E3" s="101"/>
      <c r="F3" s="101"/>
      <c r="G3" s="94"/>
      <c r="H3" s="94"/>
    </row>
    <row r="4" spans="2:8" s="39" customFormat="1" ht="15" customHeight="1">
      <c r="B4" s="101" t="s">
        <v>15</v>
      </c>
      <c r="C4" s="101"/>
      <c r="D4" s="101"/>
      <c r="E4" s="101"/>
      <c r="F4" s="101"/>
      <c r="G4" s="94"/>
      <c r="H4" s="94"/>
    </row>
    <row r="5" spans="2:8" s="39" customFormat="1" ht="16.5" customHeight="1">
      <c r="B5" s="100" t="s">
        <v>359</v>
      </c>
      <c r="C5" s="101"/>
      <c r="D5" s="101"/>
      <c r="E5" s="101"/>
      <c r="F5" s="101"/>
      <c r="G5" s="94"/>
      <c r="H5" s="94"/>
    </row>
    <row r="6" spans="2:8" s="39" customFormat="1" ht="15" customHeight="1">
      <c r="B6" s="100" t="s">
        <v>360</v>
      </c>
      <c r="C6" s="101"/>
      <c r="D6" s="101"/>
      <c r="E6" s="101"/>
      <c r="F6" s="101"/>
      <c r="G6" s="94"/>
      <c r="H6" s="94"/>
    </row>
    <row r="7" spans="2:8" s="39" customFormat="1" ht="14.25" customHeight="1">
      <c r="B7" s="100" t="s">
        <v>387</v>
      </c>
      <c r="C7" s="101"/>
      <c r="D7" s="101"/>
      <c r="E7" s="101"/>
      <c r="F7" s="101"/>
      <c r="G7" s="94"/>
      <c r="H7" s="94"/>
    </row>
    <row r="8" spans="4:8" s="39" customFormat="1" ht="11.25" customHeight="1">
      <c r="D8" s="38"/>
      <c r="E8" s="38"/>
      <c r="F8" s="43"/>
      <c r="G8" s="43"/>
      <c r="H8" s="43"/>
    </row>
    <row r="9" spans="1:8" s="21" customFormat="1" ht="19.5" customHeight="1">
      <c r="A9" s="92" t="s">
        <v>330</v>
      </c>
      <c r="B9" s="92"/>
      <c r="C9" s="92"/>
      <c r="D9" s="92"/>
      <c r="E9" s="92"/>
      <c r="F9" s="92"/>
      <c r="G9" s="94"/>
      <c r="H9" s="94"/>
    </row>
    <row r="10" spans="1:8" s="21" customFormat="1" ht="18" customHeight="1">
      <c r="A10" s="107" t="s">
        <v>373</v>
      </c>
      <c r="B10" s="94"/>
      <c r="C10" s="94"/>
      <c r="D10" s="94"/>
      <c r="E10" s="94"/>
      <c r="F10" s="94"/>
      <c r="G10" s="94"/>
      <c r="H10" s="94"/>
    </row>
    <row r="11" spans="1:8" s="21" customFormat="1" ht="18" customHeight="1">
      <c r="A11" s="107" t="s">
        <v>331</v>
      </c>
      <c r="B11" s="108"/>
      <c r="C11" s="108"/>
      <c r="D11" s="108"/>
      <c r="E11" s="108"/>
      <c r="F11" s="108"/>
      <c r="G11" s="94"/>
      <c r="H11" s="94"/>
    </row>
    <row r="12" spans="1:8" s="21" customFormat="1" ht="18" customHeight="1">
      <c r="A12" s="107" t="s">
        <v>383</v>
      </c>
      <c r="B12" s="108"/>
      <c r="C12" s="108"/>
      <c r="D12" s="108"/>
      <c r="E12" s="108"/>
      <c r="F12" s="108"/>
      <c r="G12" s="94"/>
      <c r="H12" s="94"/>
    </row>
    <row r="13" spans="6:8" s="21" customFormat="1" ht="12.75">
      <c r="F13" s="22"/>
      <c r="G13" s="22"/>
      <c r="H13" s="22"/>
    </row>
    <row r="14" spans="5:8" s="39" customFormat="1" ht="12.75">
      <c r="E14" s="105" t="s">
        <v>329</v>
      </c>
      <c r="F14" s="85"/>
      <c r="G14" s="85"/>
      <c r="H14" s="85"/>
    </row>
    <row r="15" spans="1:8" s="39" customFormat="1" ht="41.25" customHeight="1">
      <c r="A15" s="16" t="s">
        <v>2</v>
      </c>
      <c r="B15" s="16" t="s">
        <v>4</v>
      </c>
      <c r="C15" s="16" t="s">
        <v>5</v>
      </c>
      <c r="D15" s="16" t="s">
        <v>6</v>
      </c>
      <c r="E15" s="16" t="s">
        <v>7</v>
      </c>
      <c r="F15" s="17" t="s">
        <v>153</v>
      </c>
      <c r="G15" s="17" t="s">
        <v>310</v>
      </c>
      <c r="H15" s="17" t="s">
        <v>355</v>
      </c>
    </row>
    <row r="16" spans="1:8" s="39" customFormat="1" ht="21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7">
        <v>6</v>
      </c>
      <c r="G16" s="17">
        <v>7</v>
      </c>
      <c r="H16" s="17">
        <v>8</v>
      </c>
    </row>
    <row r="17" spans="1:8" ht="18" customHeight="1">
      <c r="A17" s="1" t="s">
        <v>19</v>
      </c>
      <c r="B17" s="1"/>
      <c r="C17" s="1"/>
      <c r="D17" s="1"/>
      <c r="E17" s="1"/>
      <c r="F17" s="70">
        <f>F18+F41+F48+F63+F82+F90+F97</f>
        <v>3383.3999999999996</v>
      </c>
      <c r="G17" s="70">
        <f>G18+G41+G48+G63+G82+G90+G97</f>
        <v>2187.1000000000004</v>
      </c>
      <c r="H17" s="70">
        <f>H18+H41+H48+H63+H82+H90+H97</f>
        <v>2167.3</v>
      </c>
    </row>
    <row r="18" spans="1:8" s="23" customFormat="1" ht="24.75" customHeight="1">
      <c r="A18" s="1" t="s">
        <v>49</v>
      </c>
      <c r="B18" s="5" t="s">
        <v>8</v>
      </c>
      <c r="C18" s="5"/>
      <c r="D18" s="2"/>
      <c r="E18" s="2"/>
      <c r="F18" s="70">
        <f>F19+F24+F31+F36</f>
        <v>1687.8</v>
      </c>
      <c r="G18" s="70">
        <f>G19+G24+G31+G36</f>
        <v>1251.1000000000001</v>
      </c>
      <c r="H18" s="70">
        <f>H19+H24+H31+H36</f>
        <v>1244.3</v>
      </c>
    </row>
    <row r="19" spans="1:8" s="23" customFormat="1" ht="32.25" customHeight="1">
      <c r="A19" s="6" t="s">
        <v>20</v>
      </c>
      <c r="B19" s="8" t="s">
        <v>21</v>
      </c>
      <c r="C19" s="8" t="s">
        <v>13</v>
      </c>
      <c r="D19" s="9"/>
      <c r="E19" s="9"/>
      <c r="F19" s="71">
        <f aca="true" t="shared" si="0" ref="F19:H22">F20</f>
        <v>625.7</v>
      </c>
      <c r="G19" s="71">
        <f t="shared" si="0"/>
        <v>469.3</v>
      </c>
      <c r="H19" s="71">
        <f t="shared" si="0"/>
        <v>469.3</v>
      </c>
    </row>
    <row r="20" spans="1:8" s="23" customFormat="1" ht="39" customHeight="1">
      <c r="A20" s="6" t="s">
        <v>366</v>
      </c>
      <c r="B20" s="8" t="s">
        <v>8</v>
      </c>
      <c r="C20" s="8" t="s">
        <v>13</v>
      </c>
      <c r="D20" s="9" t="s">
        <v>51</v>
      </c>
      <c r="E20" s="9"/>
      <c r="F20" s="71">
        <f t="shared" si="0"/>
        <v>625.7</v>
      </c>
      <c r="G20" s="71">
        <f t="shared" si="0"/>
        <v>469.3</v>
      </c>
      <c r="H20" s="71">
        <f t="shared" si="0"/>
        <v>469.3</v>
      </c>
    </row>
    <row r="21" spans="1:8" s="23" customFormat="1" ht="44.25" customHeight="1">
      <c r="A21" s="6" t="s">
        <v>367</v>
      </c>
      <c r="B21" s="8" t="s">
        <v>8</v>
      </c>
      <c r="C21" s="8" t="s">
        <v>13</v>
      </c>
      <c r="D21" s="9" t="s">
        <v>52</v>
      </c>
      <c r="E21" s="9"/>
      <c r="F21" s="71">
        <f t="shared" si="0"/>
        <v>625.7</v>
      </c>
      <c r="G21" s="71">
        <f t="shared" si="0"/>
        <v>469.3</v>
      </c>
      <c r="H21" s="71">
        <f t="shared" si="0"/>
        <v>469.3</v>
      </c>
    </row>
    <row r="22" spans="1:8" s="23" customFormat="1" ht="29.25" customHeight="1">
      <c r="A22" s="6" t="str">
        <f>'№ 5 Ведомст'!A24</f>
        <v>Основное мероприятие "Обеспечение деятельности главы сельского поселения"</v>
      </c>
      <c r="B22" s="8" t="s">
        <v>8</v>
      </c>
      <c r="C22" s="8" t="s">
        <v>13</v>
      </c>
      <c r="D22" s="9" t="s">
        <v>53</v>
      </c>
      <c r="E22" s="9"/>
      <c r="F22" s="71">
        <f t="shared" si="0"/>
        <v>625.7</v>
      </c>
      <c r="G22" s="71">
        <f t="shared" si="0"/>
        <v>469.3</v>
      </c>
      <c r="H22" s="71">
        <f t="shared" si="0"/>
        <v>469.3</v>
      </c>
    </row>
    <row r="23" spans="1:8" s="23" customFormat="1" ht="67.5" customHeight="1">
      <c r="A23" s="6" t="str">
        <f>'№ 5 Ведомст'!A25</f>
        <v>Расходы на обеспечение деятельности главы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3" s="8" t="s">
        <v>8</v>
      </c>
      <c r="C23" s="8" t="s">
        <v>13</v>
      </c>
      <c r="D23" s="8" t="s">
        <v>54</v>
      </c>
      <c r="E23" s="9">
        <v>100</v>
      </c>
      <c r="F23" s="71">
        <f>'№ 5 Ведомст'!G25</f>
        <v>625.7</v>
      </c>
      <c r="G23" s="71">
        <f>'№ 5 Ведомст'!H25</f>
        <v>469.3</v>
      </c>
      <c r="H23" s="71">
        <f>'№ 5 Ведомст'!I25</f>
        <v>469.3</v>
      </c>
    </row>
    <row r="24" spans="1:8" ht="48" customHeight="1">
      <c r="A24" s="6" t="s">
        <v>22</v>
      </c>
      <c r="B24" s="8" t="s">
        <v>8</v>
      </c>
      <c r="C24" s="8" t="s">
        <v>12</v>
      </c>
      <c r="D24" s="9"/>
      <c r="E24" s="9"/>
      <c r="F24" s="71">
        <f aca="true" t="shared" si="1" ref="F24:H26">F25</f>
        <v>1039.1</v>
      </c>
      <c r="G24" s="71">
        <f t="shared" si="1"/>
        <v>780.8000000000001</v>
      </c>
      <c r="H24" s="71">
        <f t="shared" si="1"/>
        <v>774</v>
      </c>
    </row>
    <row r="25" spans="1:8" ht="44.25" customHeight="1">
      <c r="A25" s="6" t="s">
        <v>366</v>
      </c>
      <c r="B25" s="8" t="s">
        <v>8</v>
      </c>
      <c r="C25" s="8" t="s">
        <v>12</v>
      </c>
      <c r="D25" s="9" t="s">
        <v>51</v>
      </c>
      <c r="E25" s="9"/>
      <c r="F25" s="71">
        <f t="shared" si="1"/>
        <v>1039.1</v>
      </c>
      <c r="G25" s="71">
        <f t="shared" si="1"/>
        <v>780.8000000000001</v>
      </c>
      <c r="H25" s="71">
        <f t="shared" si="1"/>
        <v>774</v>
      </c>
    </row>
    <row r="26" spans="1:8" ht="46.5" customHeight="1">
      <c r="A26" s="6" t="s">
        <v>367</v>
      </c>
      <c r="B26" s="8" t="s">
        <v>8</v>
      </c>
      <c r="C26" s="8" t="s">
        <v>12</v>
      </c>
      <c r="D26" s="9" t="s">
        <v>52</v>
      </c>
      <c r="E26" s="9"/>
      <c r="F26" s="71">
        <f t="shared" si="1"/>
        <v>1039.1</v>
      </c>
      <c r="G26" s="71">
        <f t="shared" si="1"/>
        <v>780.8000000000001</v>
      </c>
      <c r="H26" s="71">
        <f t="shared" si="1"/>
        <v>774</v>
      </c>
    </row>
    <row r="27" spans="1:8" ht="30" customHeight="1">
      <c r="A27" s="6" t="str">
        <f>'№ 5 Ведомст'!A29</f>
        <v>Основное мероприятие "Обеспечение деятельности администрации сельского поселения"</v>
      </c>
      <c r="B27" s="8" t="s">
        <v>8</v>
      </c>
      <c r="C27" s="8" t="s">
        <v>12</v>
      </c>
      <c r="D27" s="9" t="s">
        <v>55</v>
      </c>
      <c r="E27" s="9"/>
      <c r="F27" s="71">
        <f>F28+F29+F30</f>
        <v>1039.1</v>
      </c>
      <c r="G27" s="71">
        <f>G28+G29+G30</f>
        <v>780.8000000000001</v>
      </c>
      <c r="H27" s="71">
        <f>H28+H29+H30</f>
        <v>774</v>
      </c>
    </row>
    <row r="28" spans="1:8" ht="71.25" customHeight="1">
      <c r="A28" s="6" t="str">
        <f>'№ 5 Ведомст'!A30</f>
        <v>Расходы на обеспечение функций муниципальных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8" s="8" t="s">
        <v>8</v>
      </c>
      <c r="C28" s="8" t="s">
        <v>12</v>
      </c>
      <c r="D28" s="8" t="s">
        <v>57</v>
      </c>
      <c r="E28" s="9">
        <v>100</v>
      </c>
      <c r="F28" s="71">
        <f>'№ 5 Ведомст'!G30</f>
        <v>600.4</v>
      </c>
      <c r="G28" s="71">
        <f>'№ 5 Ведомст'!H30</f>
        <v>591.7</v>
      </c>
      <c r="H28" s="71">
        <f>'№ 5 Ведомст'!I30</f>
        <v>591.7</v>
      </c>
    </row>
    <row r="29" spans="1:8" ht="46.5" customHeight="1">
      <c r="A29" s="6" t="str">
        <f>'№ 5 Ведомст'!A31</f>
        <v>Расходы на обеспечение функций муниципальных органов местного самоуправления  (Закупка товаров, работ и услуг для обеспечения государственных (муниципальных) нужд)</v>
      </c>
      <c r="B29" s="8" t="s">
        <v>8</v>
      </c>
      <c r="C29" s="8" t="s">
        <v>12</v>
      </c>
      <c r="D29" s="8" t="s">
        <v>57</v>
      </c>
      <c r="E29" s="9">
        <v>200</v>
      </c>
      <c r="F29" s="71">
        <f>'№ 5 Ведомст'!G31</f>
        <v>437.2</v>
      </c>
      <c r="G29" s="71">
        <f>'№ 5 Ведомст'!H31</f>
        <v>188.1</v>
      </c>
      <c r="H29" s="71">
        <f>'№ 5 Ведомст'!I31</f>
        <v>181.3</v>
      </c>
    </row>
    <row r="30" spans="1:8" ht="36.75" customHeight="1">
      <c r="A30" s="6" t="str">
        <f>'№ 5 Ведомст'!A32</f>
        <v>Расходы на обеспечение функций муниципальных органов местного самоуправления  (Иные бюджетные ассигнования)</v>
      </c>
      <c r="B30" s="8" t="s">
        <v>8</v>
      </c>
      <c r="C30" s="8" t="s">
        <v>12</v>
      </c>
      <c r="D30" s="8" t="s">
        <v>57</v>
      </c>
      <c r="E30" s="9">
        <v>800</v>
      </c>
      <c r="F30" s="71">
        <f>'№ 5 Ведомст'!G32</f>
        <v>1.5</v>
      </c>
      <c r="G30" s="71">
        <f>'№ 5 Ведомст'!H32</f>
        <v>1</v>
      </c>
      <c r="H30" s="71">
        <f>'№ 5 Ведомст'!I32</f>
        <v>1</v>
      </c>
    </row>
    <row r="31" spans="1:8" ht="21" customHeight="1">
      <c r="A31" s="6" t="s">
        <v>23</v>
      </c>
      <c r="B31" s="8" t="s">
        <v>8</v>
      </c>
      <c r="C31" s="8" t="s">
        <v>16</v>
      </c>
      <c r="D31" s="8"/>
      <c r="E31" s="9"/>
      <c r="F31" s="71">
        <f aca="true" t="shared" si="2" ref="F31:H34">F32</f>
        <v>1</v>
      </c>
      <c r="G31" s="71">
        <f t="shared" si="2"/>
        <v>1</v>
      </c>
      <c r="H31" s="71">
        <f t="shared" si="2"/>
        <v>1</v>
      </c>
    </row>
    <row r="32" spans="1:8" ht="43.5" customHeight="1">
      <c r="A32" s="6" t="s">
        <v>366</v>
      </c>
      <c r="B32" s="8" t="s">
        <v>8</v>
      </c>
      <c r="C32" s="8" t="s">
        <v>16</v>
      </c>
      <c r="D32" s="9" t="s">
        <v>51</v>
      </c>
      <c r="E32" s="9"/>
      <c r="F32" s="71">
        <f t="shared" si="2"/>
        <v>1</v>
      </c>
      <c r="G32" s="71">
        <f t="shared" si="2"/>
        <v>1</v>
      </c>
      <c r="H32" s="71">
        <f t="shared" si="2"/>
        <v>1</v>
      </c>
    </row>
    <row r="33" spans="1:8" ht="47.25" customHeight="1">
      <c r="A33" s="6" t="s">
        <v>367</v>
      </c>
      <c r="B33" s="8" t="s">
        <v>8</v>
      </c>
      <c r="C33" s="8" t="s">
        <v>16</v>
      </c>
      <c r="D33" s="9" t="s">
        <v>52</v>
      </c>
      <c r="E33" s="9"/>
      <c r="F33" s="71">
        <f t="shared" si="2"/>
        <v>1</v>
      </c>
      <c r="G33" s="71">
        <f t="shared" si="2"/>
        <v>1</v>
      </c>
      <c r="H33" s="71">
        <f t="shared" si="2"/>
        <v>1</v>
      </c>
    </row>
    <row r="34" spans="1:8" ht="30.75" customHeight="1">
      <c r="A34" s="6" t="str">
        <f>'№ 5 Ведомст'!A49</f>
        <v>Основное мероприятие "Финансовое обеспечение непредвиденных расходов"</v>
      </c>
      <c r="B34" s="8" t="s">
        <v>8</v>
      </c>
      <c r="C34" s="8" t="s">
        <v>16</v>
      </c>
      <c r="D34" s="9" t="s">
        <v>63</v>
      </c>
      <c r="E34" s="9"/>
      <c r="F34" s="71">
        <f t="shared" si="2"/>
        <v>1</v>
      </c>
      <c r="G34" s="71">
        <f t="shared" si="2"/>
        <v>1</v>
      </c>
      <c r="H34" s="71">
        <f t="shared" si="2"/>
        <v>1</v>
      </c>
    </row>
    <row r="35" spans="1:8" ht="45" customHeight="1">
      <c r="A35" s="6" t="str">
        <f>'№ 5 Ведомст'!A50</f>
        <v>Резервный фонд администрации сельского поселения  (финансовое обеспечение непредвиденных расходов)  (Иные бюджетные ассигнования)</v>
      </c>
      <c r="B35" s="8" t="s">
        <v>8</v>
      </c>
      <c r="C35" s="8" t="s">
        <v>16</v>
      </c>
      <c r="D35" s="8" t="s">
        <v>65</v>
      </c>
      <c r="E35" s="9">
        <v>800</v>
      </c>
      <c r="F35" s="71">
        <f>'№ 5 Ведомст'!G50</f>
        <v>1</v>
      </c>
      <c r="G35" s="71">
        <f>'№ 5 Ведомст'!H50</f>
        <v>1</v>
      </c>
      <c r="H35" s="71">
        <f>'№ 5 Ведомст'!I50</f>
        <v>1</v>
      </c>
    </row>
    <row r="36" spans="1:8" ht="22.5" customHeight="1">
      <c r="A36" s="6" t="s">
        <v>151</v>
      </c>
      <c r="B36" s="8" t="s">
        <v>8</v>
      </c>
      <c r="C36" s="8" t="s">
        <v>152</v>
      </c>
      <c r="D36" s="8"/>
      <c r="E36" s="9"/>
      <c r="F36" s="71">
        <f aca="true" t="shared" si="3" ref="F36:H39">F37</f>
        <v>22</v>
      </c>
      <c r="G36" s="71">
        <f t="shared" si="3"/>
        <v>0</v>
      </c>
      <c r="H36" s="71">
        <f t="shared" si="3"/>
        <v>0</v>
      </c>
    </row>
    <row r="37" spans="1:8" ht="43.5" customHeight="1">
      <c r="A37" s="6" t="s">
        <v>366</v>
      </c>
      <c r="B37" s="8" t="s">
        <v>8</v>
      </c>
      <c r="C37" s="8" t="s">
        <v>152</v>
      </c>
      <c r="D37" s="9" t="s">
        <v>51</v>
      </c>
      <c r="E37" s="9"/>
      <c r="F37" s="71">
        <f t="shared" si="3"/>
        <v>22</v>
      </c>
      <c r="G37" s="71">
        <f t="shared" si="3"/>
        <v>0</v>
      </c>
      <c r="H37" s="71">
        <f t="shared" si="3"/>
        <v>0</v>
      </c>
    </row>
    <row r="38" spans="1:8" ht="45.75" customHeight="1">
      <c r="A38" s="6" t="s">
        <v>367</v>
      </c>
      <c r="B38" s="8" t="s">
        <v>8</v>
      </c>
      <c r="C38" s="8" t="s">
        <v>152</v>
      </c>
      <c r="D38" s="9" t="s">
        <v>52</v>
      </c>
      <c r="E38" s="9"/>
      <c r="F38" s="71">
        <f t="shared" si="3"/>
        <v>22</v>
      </c>
      <c r="G38" s="71">
        <f t="shared" si="3"/>
        <v>0</v>
      </c>
      <c r="H38" s="71">
        <f t="shared" si="3"/>
        <v>0</v>
      </c>
    </row>
    <row r="39" spans="1:8" ht="40.5" customHeight="1">
      <c r="A39" s="6" t="str">
        <f>'№ 5 Ведомст'!A55</f>
        <v>Основное мероприятие "Передача осуществления части полномочий по решению  вопросов местного значения в соответствии с заключенными соглашениями"</v>
      </c>
      <c r="B39" s="8" t="s">
        <v>8</v>
      </c>
      <c r="C39" s="8" t="s">
        <v>152</v>
      </c>
      <c r="D39" s="8" t="s">
        <v>60</v>
      </c>
      <c r="E39" s="9"/>
      <c r="F39" s="71">
        <f t="shared" si="3"/>
        <v>22</v>
      </c>
      <c r="G39" s="71">
        <f t="shared" si="3"/>
        <v>0</v>
      </c>
      <c r="H39" s="71">
        <f t="shared" si="3"/>
        <v>0</v>
      </c>
    </row>
    <row r="40" spans="1:8" ht="40.5" customHeight="1">
      <c r="A40" s="6" t="str">
        <f>'№ 5 Ведомст'!A56</f>
        <v>Расходы на обеспечение функций органов местного самоуправления по передаваемым полномочиям сельского поселения  (Межбюджетные трансферты)</v>
      </c>
      <c r="B40" s="8" t="s">
        <v>8</v>
      </c>
      <c r="C40" s="8" t="s">
        <v>152</v>
      </c>
      <c r="D40" s="9" t="s">
        <v>61</v>
      </c>
      <c r="E40" s="9">
        <v>500</v>
      </c>
      <c r="F40" s="71">
        <f>'№ 5 Ведомст'!G56</f>
        <v>22</v>
      </c>
      <c r="G40" s="71">
        <f>'№ 5 Ведомст'!H56</f>
        <v>0</v>
      </c>
      <c r="H40" s="71">
        <f>'№ 5 Ведомст'!I56</f>
        <v>0</v>
      </c>
    </row>
    <row r="41" spans="1:8" s="23" customFormat="1" ht="21.75" customHeight="1">
      <c r="A41" s="1" t="s">
        <v>66</v>
      </c>
      <c r="B41" s="5" t="s">
        <v>13</v>
      </c>
      <c r="C41" s="5"/>
      <c r="D41" s="5"/>
      <c r="E41" s="2"/>
      <c r="F41" s="70">
        <f aca="true" t="shared" si="4" ref="F41:H44">F42</f>
        <v>78.8</v>
      </c>
      <c r="G41" s="70">
        <f t="shared" si="4"/>
        <v>78.8</v>
      </c>
      <c r="H41" s="70">
        <f t="shared" si="4"/>
        <v>81.3</v>
      </c>
    </row>
    <row r="42" spans="1:8" ht="27" customHeight="1">
      <c r="A42" s="6" t="s">
        <v>24</v>
      </c>
      <c r="B42" s="8" t="s">
        <v>13</v>
      </c>
      <c r="C42" s="8" t="s">
        <v>14</v>
      </c>
      <c r="D42" s="8"/>
      <c r="E42" s="9"/>
      <c r="F42" s="71">
        <f t="shared" si="4"/>
        <v>78.8</v>
      </c>
      <c r="G42" s="71">
        <f t="shared" si="4"/>
        <v>78.8</v>
      </c>
      <c r="H42" s="71">
        <f t="shared" si="4"/>
        <v>81.3</v>
      </c>
    </row>
    <row r="43" spans="1:8" ht="39.75" customHeight="1">
      <c r="A43" s="6" t="s">
        <v>366</v>
      </c>
      <c r="B43" s="8" t="s">
        <v>13</v>
      </c>
      <c r="C43" s="8" t="s">
        <v>14</v>
      </c>
      <c r="D43" s="9" t="s">
        <v>51</v>
      </c>
      <c r="E43" s="9"/>
      <c r="F43" s="71">
        <f t="shared" si="4"/>
        <v>78.8</v>
      </c>
      <c r="G43" s="71">
        <f t="shared" si="4"/>
        <v>78.8</v>
      </c>
      <c r="H43" s="71">
        <f t="shared" si="4"/>
        <v>81.3</v>
      </c>
    </row>
    <row r="44" spans="1:8" ht="30.75" customHeight="1">
      <c r="A44" s="6" t="s">
        <v>368</v>
      </c>
      <c r="B44" s="8" t="s">
        <v>13</v>
      </c>
      <c r="C44" s="8" t="s">
        <v>14</v>
      </c>
      <c r="D44" s="9" t="s">
        <v>67</v>
      </c>
      <c r="E44" s="9"/>
      <c r="F44" s="71">
        <f t="shared" si="4"/>
        <v>78.8</v>
      </c>
      <c r="G44" s="71">
        <f t="shared" si="4"/>
        <v>78.8</v>
      </c>
      <c r="H44" s="71">
        <f t="shared" si="4"/>
        <v>81.3</v>
      </c>
    </row>
    <row r="45" spans="1:8" ht="39" customHeight="1">
      <c r="A45" s="6" t="str">
        <f>'№ 5 Ведомст'!A61</f>
        <v>Основное мероприятие "Осуществление первичного воинского учета граждан на территориях, где отсутствуют военные комиссариаты"</v>
      </c>
      <c r="B45" s="8" t="s">
        <v>13</v>
      </c>
      <c r="C45" s="8" t="s">
        <v>14</v>
      </c>
      <c r="D45" s="9" t="s">
        <v>68</v>
      </c>
      <c r="E45" s="9"/>
      <c r="F45" s="71">
        <f>F46+F47</f>
        <v>78.8</v>
      </c>
      <c r="G45" s="71">
        <f>G46+G47</f>
        <v>78.8</v>
      </c>
      <c r="H45" s="71">
        <f>H46+H47</f>
        <v>81.3</v>
      </c>
    </row>
    <row r="46" spans="1:8" ht="82.5" customHeight="1">
      <c r="A46" s="6" t="str">
        <f>'№ 5 Ведомст'!A62</f>
        <v>Осуществление первичного воинского учета граждан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6" s="8" t="s">
        <v>13</v>
      </c>
      <c r="C46" s="8" t="s">
        <v>14</v>
      </c>
      <c r="D46" s="8" t="s">
        <v>70</v>
      </c>
      <c r="E46" s="9">
        <v>100</v>
      </c>
      <c r="F46" s="71">
        <f>'№ 5 Ведомст'!G62</f>
        <v>70.5</v>
      </c>
      <c r="G46" s="71">
        <f>'№ 5 Ведомст'!H62</f>
        <v>70.5</v>
      </c>
      <c r="H46" s="71">
        <f>'№ 5 Ведомст'!I62</f>
        <v>73</v>
      </c>
    </row>
    <row r="47" spans="1:8" ht="60" customHeight="1">
      <c r="A47" s="6" t="str">
        <f>'№ 5 Ведомст'!A63</f>
        <v>Осуществление первичного воинского учета граждан на территориях, где отсутствуют военные комиссариаты (Закупка товаров, работ и услуг для обеспечения государственных (муниципальных) нужд)</v>
      </c>
      <c r="B47" s="8" t="s">
        <v>13</v>
      </c>
      <c r="C47" s="8" t="s">
        <v>14</v>
      </c>
      <c r="D47" s="8" t="s">
        <v>70</v>
      </c>
      <c r="E47" s="9">
        <v>200</v>
      </c>
      <c r="F47" s="71">
        <f>'№ 5 Ведомст'!G63</f>
        <v>8.3</v>
      </c>
      <c r="G47" s="71">
        <f>'№ 5 Ведомст'!H63</f>
        <v>8.3</v>
      </c>
      <c r="H47" s="71">
        <f>'№ 5 Ведомст'!I63</f>
        <v>8.3</v>
      </c>
    </row>
    <row r="48" spans="1:8" s="23" customFormat="1" ht="18" customHeight="1">
      <c r="A48" s="1" t="s">
        <v>72</v>
      </c>
      <c r="B48" s="5" t="s">
        <v>12</v>
      </c>
      <c r="C48" s="5"/>
      <c r="D48" s="5"/>
      <c r="E48" s="2"/>
      <c r="F48" s="70">
        <f>F54+F49</f>
        <v>362</v>
      </c>
      <c r="G48" s="70">
        <f>G54+G49</f>
        <v>16.9</v>
      </c>
      <c r="H48" s="70">
        <f>H54+H49</f>
        <v>16.9</v>
      </c>
    </row>
    <row r="49" spans="1:8" s="23" customFormat="1" ht="18" customHeight="1">
      <c r="A49" s="6" t="str">
        <f>'№ 5 Ведомст'!A71</f>
        <v>Дорожное хозяйство (дорожные фонды)</v>
      </c>
      <c r="B49" s="8" t="s">
        <v>12</v>
      </c>
      <c r="C49" s="8" t="s">
        <v>341</v>
      </c>
      <c r="D49" s="8"/>
      <c r="E49" s="9"/>
      <c r="F49" s="71">
        <f aca="true" t="shared" si="5" ref="F49:H52">F50</f>
        <v>340</v>
      </c>
      <c r="G49" s="71">
        <f t="shared" si="5"/>
        <v>0</v>
      </c>
      <c r="H49" s="71">
        <f t="shared" si="5"/>
        <v>0</v>
      </c>
    </row>
    <row r="50" spans="1:8" s="23" customFormat="1" ht="40.5" customHeight="1">
      <c r="A50" s="6" t="str">
        <f>'№ 5 Ведомст'!A72</f>
        <v>Муниципальная  программа «Развитие Осиковского сельского поселения  Кантемировского муниципального района Воронежской области» </v>
      </c>
      <c r="B50" s="8" t="s">
        <v>12</v>
      </c>
      <c r="C50" s="8" t="s">
        <v>341</v>
      </c>
      <c r="D50" s="9" t="s">
        <v>51</v>
      </c>
      <c r="E50" s="9"/>
      <c r="F50" s="71">
        <f t="shared" si="5"/>
        <v>340</v>
      </c>
      <c r="G50" s="71">
        <f t="shared" si="5"/>
        <v>0</v>
      </c>
      <c r="H50" s="71">
        <f t="shared" si="5"/>
        <v>0</v>
      </c>
    </row>
    <row r="51" spans="1:8" s="23" customFormat="1" ht="30.75" customHeight="1">
      <c r="A51" s="6" t="str">
        <f>'№ 5 Ведомст'!A73</f>
        <v>Подпрограмма "Развитие внутрипоселковых автомобильных дорог общего пользования местного значения"</v>
      </c>
      <c r="B51" s="8" t="s">
        <v>12</v>
      </c>
      <c r="C51" s="8" t="s">
        <v>341</v>
      </c>
      <c r="D51" s="8" t="s">
        <v>342</v>
      </c>
      <c r="E51" s="9"/>
      <c r="F51" s="71">
        <f t="shared" si="5"/>
        <v>340</v>
      </c>
      <c r="G51" s="71">
        <f t="shared" si="5"/>
        <v>0</v>
      </c>
      <c r="H51" s="71">
        <f t="shared" si="5"/>
        <v>0</v>
      </c>
    </row>
    <row r="52" spans="1:8" s="23" customFormat="1" ht="30.75" customHeight="1">
      <c r="A52" s="6" t="str">
        <f>'№ 5 Ведомст'!A74</f>
        <v>Основное мероприятие "Развитие сети автомобильных дорог общего пользования местного значения"</v>
      </c>
      <c r="B52" s="8" t="s">
        <v>12</v>
      </c>
      <c r="C52" s="8" t="s">
        <v>341</v>
      </c>
      <c r="D52" s="9" t="s">
        <v>343</v>
      </c>
      <c r="E52" s="9"/>
      <c r="F52" s="71">
        <f t="shared" si="5"/>
        <v>340</v>
      </c>
      <c r="G52" s="71">
        <f t="shared" si="5"/>
        <v>0</v>
      </c>
      <c r="H52" s="71">
        <f t="shared" si="5"/>
        <v>0</v>
      </c>
    </row>
    <row r="53" spans="1:8" s="23" customFormat="1" ht="42.75" customHeight="1">
      <c r="A53" s="6" t="str">
        <f>'№ 5 Ведомст'!A75</f>
        <v>Расходы на мероприятия по развитию сети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3" s="8" t="s">
        <v>12</v>
      </c>
      <c r="C53" s="8" t="s">
        <v>341</v>
      </c>
      <c r="D53" s="8" t="s">
        <v>344</v>
      </c>
      <c r="E53" s="9">
        <v>200</v>
      </c>
      <c r="F53" s="71">
        <f>'№ 5 Ведомст'!G75</f>
        <v>340</v>
      </c>
      <c r="G53" s="71">
        <f>'№ 5 Ведомст'!H75</f>
        <v>0</v>
      </c>
      <c r="H53" s="71">
        <f>'№ 5 Ведомст'!I75</f>
        <v>0</v>
      </c>
    </row>
    <row r="54" spans="1:8" ht="24" customHeight="1">
      <c r="A54" s="6" t="s">
        <v>25</v>
      </c>
      <c r="B54" s="8" t="s">
        <v>12</v>
      </c>
      <c r="C54" s="8" t="s">
        <v>17</v>
      </c>
      <c r="D54" s="8"/>
      <c r="E54" s="9"/>
      <c r="F54" s="71">
        <f>F55</f>
        <v>22</v>
      </c>
      <c r="G54" s="71">
        <f>G55</f>
        <v>16.9</v>
      </c>
      <c r="H54" s="71">
        <f>H55</f>
        <v>16.9</v>
      </c>
    </row>
    <row r="55" spans="1:8" ht="41.25" customHeight="1">
      <c r="A55" s="6" t="s">
        <v>366</v>
      </c>
      <c r="B55" s="8" t="s">
        <v>12</v>
      </c>
      <c r="C55" s="8" t="s">
        <v>17</v>
      </c>
      <c r="D55" s="9" t="s">
        <v>51</v>
      </c>
      <c r="E55" s="9"/>
      <c r="F55" s="71">
        <f>F56+F59</f>
        <v>22</v>
      </c>
      <c r="G55" s="71">
        <f>G56+G59</f>
        <v>16.9</v>
      </c>
      <c r="H55" s="71">
        <f>H56+H59</f>
        <v>16.9</v>
      </c>
    </row>
    <row r="56" spans="1:8" ht="33" customHeight="1">
      <c r="A56" s="6" t="s">
        <v>369</v>
      </c>
      <c r="B56" s="8" t="s">
        <v>12</v>
      </c>
      <c r="C56" s="8" t="s">
        <v>17</v>
      </c>
      <c r="D56" s="8" t="s">
        <v>74</v>
      </c>
      <c r="E56" s="9"/>
      <c r="F56" s="71">
        <f aca="true" t="shared" si="6" ref="F56:H57">F57</f>
        <v>0</v>
      </c>
      <c r="G56" s="71">
        <f t="shared" si="6"/>
        <v>0</v>
      </c>
      <c r="H56" s="71">
        <f t="shared" si="6"/>
        <v>0</v>
      </c>
    </row>
    <row r="57" spans="1:8" ht="33.75" customHeight="1">
      <c r="A57" s="6" t="str">
        <f>'№ 5 Ведомст'!A79</f>
        <v>Основное мероприятие "Совершенствование и развитие системы землеустройства и землепользования сельского поселения"</v>
      </c>
      <c r="B57" s="8" t="s">
        <v>12</v>
      </c>
      <c r="C57" s="8" t="s">
        <v>17</v>
      </c>
      <c r="D57" s="9" t="s">
        <v>75</v>
      </c>
      <c r="E57" s="9"/>
      <c r="F57" s="71">
        <f t="shared" si="6"/>
        <v>0</v>
      </c>
      <c r="G57" s="71">
        <f t="shared" si="6"/>
        <v>0</v>
      </c>
      <c r="H57" s="71">
        <f t="shared" si="6"/>
        <v>0</v>
      </c>
    </row>
    <row r="58" spans="1:8" ht="48" customHeight="1">
      <c r="A58" s="6" t="str">
        <f>'№ 5 Ведомст'!A80</f>
        <v>Расходы на мероприятия по землеустройству и землепользованию  (Закупка товаров, работ и услуг для обеспечения государственных (муниципальных) нужд)</v>
      </c>
      <c r="B58" s="8" t="s">
        <v>12</v>
      </c>
      <c r="C58" s="8" t="s">
        <v>17</v>
      </c>
      <c r="D58" s="8" t="s">
        <v>77</v>
      </c>
      <c r="E58" s="9">
        <v>200</v>
      </c>
      <c r="F58" s="71">
        <f>'№ 5 Ведомст'!G80</f>
        <v>0</v>
      </c>
      <c r="G58" s="71">
        <f>'№ 5 Ведомст'!H80</f>
        <v>0</v>
      </c>
      <c r="H58" s="71">
        <f>'№ 5 Ведомст'!I80</f>
        <v>0</v>
      </c>
    </row>
    <row r="59" spans="1:8" ht="33" customHeight="1">
      <c r="A59" s="6" t="s">
        <v>370</v>
      </c>
      <c r="B59" s="8" t="s">
        <v>12</v>
      </c>
      <c r="C59" s="8" t="s">
        <v>17</v>
      </c>
      <c r="D59" s="8" t="s">
        <v>78</v>
      </c>
      <c r="E59" s="9"/>
      <c r="F59" s="71">
        <f>F60</f>
        <v>22</v>
      </c>
      <c r="G59" s="71">
        <f>G60</f>
        <v>16.9</v>
      </c>
      <c r="H59" s="71">
        <f>H60</f>
        <v>16.9</v>
      </c>
    </row>
    <row r="60" spans="1:8" ht="24.75" customHeight="1">
      <c r="A60" s="6" t="str">
        <f>'№ 5 Ведомст'!A85</f>
        <v>Основное мероприятие "Стабилизация обстановки на рынке труда"</v>
      </c>
      <c r="B60" s="8" t="s">
        <v>12</v>
      </c>
      <c r="C60" s="8" t="s">
        <v>17</v>
      </c>
      <c r="D60" s="9" t="s">
        <v>79</v>
      </c>
      <c r="E60" s="9"/>
      <c r="F60" s="71">
        <f>F61+F62</f>
        <v>22</v>
      </c>
      <c r="G60" s="71">
        <f>G61+G62</f>
        <v>16.9</v>
      </c>
      <c r="H60" s="71">
        <f>H61+H62</f>
        <v>16.9</v>
      </c>
    </row>
    <row r="61" spans="1:8" ht="46.5" customHeight="1">
      <c r="A61" s="6" t="str">
        <f>'№ 5 Ведомст'!A86</f>
        <v>Содействие занятости населения Воронежской области (Закупка товаров, работ и услуг для обеспечения государственных (муниципальных) нужд)</v>
      </c>
      <c r="B61" s="8" t="s">
        <v>12</v>
      </c>
      <c r="C61" s="8" t="s">
        <v>17</v>
      </c>
      <c r="D61" s="8" t="s">
        <v>83</v>
      </c>
      <c r="E61" s="8" t="s">
        <v>18</v>
      </c>
      <c r="F61" s="71">
        <f>'№ 5 Ведомст'!G86</f>
        <v>16.9</v>
      </c>
      <c r="G61" s="71">
        <f>'№ 5 Ведомст'!H86</f>
        <v>16.9</v>
      </c>
      <c r="H61" s="71">
        <f>'№ 5 Ведомст'!I86</f>
        <v>16.9</v>
      </c>
    </row>
    <row r="62" spans="1:8" ht="45" customHeight="1">
      <c r="A62" s="6" t="str">
        <f>'№ 5 Ведомст'!A87</f>
        <v>Расходы на мероприятия по снижению напряженности на рынке труда (Закупка товаров, работ и услуг для обеспечения государственных (муниципальных) нужд)</v>
      </c>
      <c r="B62" s="8" t="s">
        <v>12</v>
      </c>
      <c r="C62" s="8" t="s">
        <v>17</v>
      </c>
      <c r="D62" s="8" t="s">
        <v>82</v>
      </c>
      <c r="E62" s="8" t="s">
        <v>18</v>
      </c>
      <c r="F62" s="71">
        <f>'№ 5 Ведомст'!G87</f>
        <v>5.1</v>
      </c>
      <c r="G62" s="71">
        <f>'№ 5 Ведомст'!H87</f>
        <v>0</v>
      </c>
      <c r="H62" s="71">
        <f>'№ 5 Ведомст'!I87</f>
        <v>0</v>
      </c>
    </row>
    <row r="63" spans="1:8" s="23" customFormat="1" ht="21" customHeight="1">
      <c r="A63" s="1" t="s">
        <v>85</v>
      </c>
      <c r="B63" s="5" t="s">
        <v>10</v>
      </c>
      <c r="C63" s="5"/>
      <c r="D63" s="24"/>
      <c r="E63" s="2"/>
      <c r="F63" s="70">
        <f>F64+F77</f>
        <v>45</v>
      </c>
      <c r="G63" s="70">
        <f>G64+G77</f>
        <v>2.9</v>
      </c>
      <c r="H63" s="70">
        <f>H64+H77</f>
        <v>1</v>
      </c>
    </row>
    <row r="64" spans="1:8" ht="16.5" customHeight="1">
      <c r="A64" s="6" t="s">
        <v>26</v>
      </c>
      <c r="B64" s="8" t="s">
        <v>10</v>
      </c>
      <c r="C64" s="8" t="s">
        <v>14</v>
      </c>
      <c r="D64" s="6"/>
      <c r="E64" s="6"/>
      <c r="F64" s="71">
        <f aca="true" t="shared" si="7" ref="F64:H65">F65</f>
        <v>45</v>
      </c>
      <c r="G64" s="71">
        <f t="shared" si="7"/>
        <v>2.9</v>
      </c>
      <c r="H64" s="71">
        <f t="shared" si="7"/>
        <v>1</v>
      </c>
    </row>
    <row r="65" spans="1:8" ht="48" customHeight="1">
      <c r="A65" s="6" t="s">
        <v>366</v>
      </c>
      <c r="B65" s="8" t="s">
        <v>10</v>
      </c>
      <c r="C65" s="8" t="s">
        <v>14</v>
      </c>
      <c r="D65" s="9" t="s">
        <v>51</v>
      </c>
      <c r="E65" s="9"/>
      <c r="F65" s="71">
        <f t="shared" si="7"/>
        <v>45</v>
      </c>
      <c r="G65" s="71">
        <f t="shared" si="7"/>
        <v>2.9</v>
      </c>
      <c r="H65" s="71">
        <f t="shared" si="7"/>
        <v>1</v>
      </c>
    </row>
    <row r="66" spans="1:8" ht="29.25" customHeight="1">
      <c r="A66" s="6" t="s">
        <v>370</v>
      </c>
      <c r="B66" s="8" t="s">
        <v>10</v>
      </c>
      <c r="C66" s="8" t="s">
        <v>14</v>
      </c>
      <c r="D66" s="8" t="s">
        <v>78</v>
      </c>
      <c r="E66" s="9"/>
      <c r="F66" s="71">
        <f>F67+F69+F71+F73+F75</f>
        <v>45</v>
      </c>
      <c r="G66" s="71">
        <f>G67+G69+G71+G73+G75</f>
        <v>2.9</v>
      </c>
      <c r="H66" s="71">
        <f>H67+H69+H71+H73+H75</f>
        <v>1</v>
      </c>
    </row>
    <row r="67" spans="1:8" ht="39.75" customHeight="1">
      <c r="A67" s="6" t="str">
        <f>'№ 5 Ведомст'!A92</f>
        <v>Основное мероприятие "Сбор и вывоз бытовых отходов, ликвидация несанкционированных свалок на территории сельского поселения"</v>
      </c>
      <c r="B67" s="8" t="s">
        <v>10</v>
      </c>
      <c r="C67" s="8" t="s">
        <v>14</v>
      </c>
      <c r="D67" s="9" t="s">
        <v>86</v>
      </c>
      <c r="E67" s="9"/>
      <c r="F67" s="71">
        <f>F68</f>
        <v>0</v>
      </c>
      <c r="G67" s="71">
        <f>G68</f>
        <v>0</v>
      </c>
      <c r="H67" s="71">
        <f>H68</f>
        <v>0</v>
      </c>
    </row>
    <row r="68" spans="1:8" ht="47.25" customHeight="1">
      <c r="A68" s="6" t="str">
        <f>'№ 5 Ведомст'!A93</f>
        <v>Расходы на мероприятия по сбору и вывозу бытовых отходов, ликвидации несанкционированных свалок (Закупка товаров, работ и услуг для обеспечения государственных (муниципальных) нужд)</v>
      </c>
      <c r="B68" s="8" t="s">
        <v>10</v>
      </c>
      <c r="C68" s="8" t="s">
        <v>14</v>
      </c>
      <c r="D68" s="8" t="s">
        <v>87</v>
      </c>
      <c r="E68" s="9">
        <v>200</v>
      </c>
      <c r="F68" s="71">
        <f>'№ 5 Ведомст'!G93</f>
        <v>0</v>
      </c>
      <c r="G68" s="71">
        <f>'№ 5 Ведомст'!H93</f>
        <v>0</v>
      </c>
      <c r="H68" s="71">
        <f>'№ 5 Ведомст'!I93</f>
        <v>0</v>
      </c>
    </row>
    <row r="69" spans="1:8" ht="34.5" customHeight="1">
      <c r="A69" s="6" t="str">
        <f>'№ 5 Ведомст'!A94</f>
        <v>Основное мероприятие "Озеленение и фитосанитарная очистка территории сельского поселения"</v>
      </c>
      <c r="B69" s="8" t="s">
        <v>10</v>
      </c>
      <c r="C69" s="8" t="s">
        <v>14</v>
      </c>
      <c r="D69" s="9" t="s">
        <v>88</v>
      </c>
      <c r="E69" s="9"/>
      <c r="F69" s="71">
        <f>F70</f>
        <v>0</v>
      </c>
      <c r="G69" s="71">
        <f>G70</f>
        <v>0</v>
      </c>
      <c r="H69" s="71">
        <f>H70</f>
        <v>0</v>
      </c>
    </row>
    <row r="70" spans="1:8" ht="49.5" customHeight="1">
      <c r="A70" s="6" t="str">
        <f>'№ 5 Ведомст'!A95</f>
        <v>Расходы на мероприятия по озеленению и фитосанитарной очистке территории поселения   (Закупка товаров, работ и услуг для обеспечения государственных (муниципальных) нужд)</v>
      </c>
      <c r="B70" s="8" t="s">
        <v>10</v>
      </c>
      <c r="C70" s="8" t="s">
        <v>14</v>
      </c>
      <c r="D70" s="8" t="s">
        <v>91</v>
      </c>
      <c r="E70" s="8" t="s">
        <v>18</v>
      </c>
      <c r="F70" s="71">
        <f>'№ 5 Ведомст'!G95</f>
        <v>0</v>
      </c>
      <c r="G70" s="71">
        <f>'№ 5 Ведомст'!H95</f>
        <v>0</v>
      </c>
      <c r="H70" s="71">
        <f>'№ 5 Ведомст'!I95</f>
        <v>0</v>
      </c>
    </row>
    <row r="71" spans="1:8" ht="35.25" customHeight="1">
      <c r="A71" s="6" t="str">
        <f>'№ 5 Ведомст'!A96</f>
        <v>Основное мероприятие "Организация и содержание мест захоронений на территории сельского поселения"</v>
      </c>
      <c r="B71" s="8" t="s">
        <v>10</v>
      </c>
      <c r="C71" s="8" t="s">
        <v>14</v>
      </c>
      <c r="D71" s="9" t="s">
        <v>92</v>
      </c>
      <c r="E71" s="8"/>
      <c r="F71" s="71">
        <f>F72</f>
        <v>0</v>
      </c>
      <c r="G71" s="71">
        <f>G72</f>
        <v>0</v>
      </c>
      <c r="H71" s="71">
        <f>H72</f>
        <v>0</v>
      </c>
    </row>
    <row r="72" spans="1:8" ht="44.25" customHeight="1">
      <c r="A72" s="6" t="str">
        <f>'№ 5 Ведомст'!A97</f>
        <v>Расходы на мероприятия по организации и содержанию мест захоронений в сельском поселении  (Закупка товаров, работ и услуг для обеспечения государственных (муниципальных) нужд)</v>
      </c>
      <c r="B72" s="8" t="s">
        <v>10</v>
      </c>
      <c r="C72" s="8" t="s">
        <v>14</v>
      </c>
      <c r="D72" s="8" t="s">
        <v>124</v>
      </c>
      <c r="E72" s="8" t="s">
        <v>18</v>
      </c>
      <c r="F72" s="71">
        <f>'№ 5 Ведомст'!G97</f>
        <v>0</v>
      </c>
      <c r="G72" s="71">
        <f>'№ 5 Ведомст'!H97</f>
        <v>0</v>
      </c>
      <c r="H72" s="71">
        <f>'№ 5 Ведомст'!I97</f>
        <v>0</v>
      </c>
    </row>
    <row r="73" spans="1:8" ht="42" customHeight="1">
      <c r="A73" s="6" t="str">
        <f>'№ 5 Ведомст'!A98</f>
        <v>Основное мероприятие "Обеспечение содержания и функционирования уличного освещения населенных пунктов сельского поселения"</v>
      </c>
      <c r="B73" s="8" t="s">
        <v>10</v>
      </c>
      <c r="C73" s="8" t="s">
        <v>14</v>
      </c>
      <c r="D73" s="9" t="s">
        <v>94</v>
      </c>
      <c r="E73" s="8"/>
      <c r="F73" s="71">
        <f>F74</f>
        <v>45</v>
      </c>
      <c r="G73" s="71">
        <f>G74</f>
        <v>2.9</v>
      </c>
      <c r="H73" s="71">
        <f>H74</f>
        <v>1</v>
      </c>
    </row>
    <row r="74" spans="1:8" ht="47.25" customHeight="1">
      <c r="A74" s="6" t="str">
        <f>'№ 5 Ведомст'!A99</f>
        <v>Расходы на мероприятия по организации уличного освещения в сельском поселении  (Закупка товаров, работ и услуг для обеспечения государственных (муниципальных) нужд)</v>
      </c>
      <c r="B74" s="8" t="s">
        <v>10</v>
      </c>
      <c r="C74" s="8" t="s">
        <v>14</v>
      </c>
      <c r="D74" s="8" t="s">
        <v>96</v>
      </c>
      <c r="E74" s="8" t="s">
        <v>18</v>
      </c>
      <c r="F74" s="71">
        <f>'№ 5 Ведомст'!G99</f>
        <v>45</v>
      </c>
      <c r="G74" s="71">
        <f>'№ 5 Ведомст'!H99</f>
        <v>2.9</v>
      </c>
      <c r="H74" s="71">
        <f>'№ 5 Ведомст'!I99</f>
        <v>1</v>
      </c>
    </row>
    <row r="75" spans="1:8" ht="30" customHeight="1">
      <c r="A75" s="6" t="str">
        <f>'№ 5 Ведомст'!A100</f>
        <v>Основное мероприятие "Обеспечение прочих мероприятий по благоустройству сельского поселения"</v>
      </c>
      <c r="B75" s="8" t="s">
        <v>10</v>
      </c>
      <c r="C75" s="8" t="s">
        <v>14</v>
      </c>
      <c r="D75" s="9" t="s">
        <v>97</v>
      </c>
      <c r="E75" s="8"/>
      <c r="F75" s="71">
        <f>F76</f>
        <v>0</v>
      </c>
      <c r="G75" s="71">
        <f>G76</f>
        <v>0</v>
      </c>
      <c r="H75" s="71">
        <f>H76</f>
        <v>0</v>
      </c>
    </row>
    <row r="76" spans="1:8" ht="45.75" customHeight="1">
      <c r="A76" s="6" t="str">
        <f>'№ 5 Ведомст'!A101</f>
        <v>Расходы на прочие мероприятия по благоустройству в сельском поселении  (Закупка товаров, работ и услуг для обеспечения государственных (муниципальных) нужд)</v>
      </c>
      <c r="B76" s="8" t="s">
        <v>10</v>
      </c>
      <c r="C76" s="8" t="s">
        <v>14</v>
      </c>
      <c r="D76" s="8" t="s">
        <v>99</v>
      </c>
      <c r="E76" s="8" t="s">
        <v>18</v>
      </c>
      <c r="F76" s="71">
        <f>'№ 5 Ведомст'!G101</f>
        <v>0</v>
      </c>
      <c r="G76" s="71">
        <f>'№ 5 Ведомст'!H101</f>
        <v>0</v>
      </c>
      <c r="H76" s="71">
        <f>'№ 5 Ведомст'!I101</f>
        <v>0</v>
      </c>
    </row>
    <row r="77" spans="1:8" ht="18" customHeight="1">
      <c r="A77" s="6" t="s">
        <v>28</v>
      </c>
      <c r="B77" s="8" t="s">
        <v>10</v>
      </c>
      <c r="C77" s="8" t="s">
        <v>10</v>
      </c>
      <c r="D77" s="25"/>
      <c r="E77" s="25"/>
      <c r="F77" s="71">
        <f aca="true" t="shared" si="8" ref="F77:H80">F78</f>
        <v>0</v>
      </c>
      <c r="G77" s="71">
        <f t="shared" si="8"/>
        <v>0</v>
      </c>
      <c r="H77" s="71">
        <f t="shared" si="8"/>
        <v>0</v>
      </c>
    </row>
    <row r="78" spans="1:8" ht="43.5" customHeight="1">
      <c r="A78" s="6" t="s">
        <v>366</v>
      </c>
      <c r="B78" s="8" t="s">
        <v>10</v>
      </c>
      <c r="C78" s="8" t="s">
        <v>10</v>
      </c>
      <c r="D78" s="9" t="s">
        <v>51</v>
      </c>
      <c r="E78" s="25"/>
      <c r="F78" s="71">
        <f t="shared" si="8"/>
        <v>0</v>
      </c>
      <c r="G78" s="71">
        <f t="shared" si="8"/>
        <v>0</v>
      </c>
      <c r="H78" s="71">
        <f t="shared" si="8"/>
        <v>0</v>
      </c>
    </row>
    <row r="79" spans="1:8" ht="32.25" customHeight="1">
      <c r="A79" s="6" t="s">
        <v>371</v>
      </c>
      <c r="B79" s="8" t="s">
        <v>10</v>
      </c>
      <c r="C79" s="8" t="s">
        <v>10</v>
      </c>
      <c r="D79" s="8" t="s">
        <v>100</v>
      </c>
      <c r="E79" s="25"/>
      <c r="F79" s="71">
        <f t="shared" si="8"/>
        <v>0</v>
      </c>
      <c r="G79" s="71">
        <f t="shared" si="8"/>
        <v>0</v>
      </c>
      <c r="H79" s="71">
        <f t="shared" si="8"/>
        <v>0</v>
      </c>
    </row>
    <row r="80" spans="1:8" ht="30.75" customHeight="1">
      <c r="A80" s="6" t="str">
        <f>'№ 5 Ведомст'!A107</f>
        <v>Основное мероприятие "Обеспечение развития и содержания сетей водоснабжения населенных пунктов сельского поселения"</v>
      </c>
      <c r="B80" s="8" t="s">
        <v>10</v>
      </c>
      <c r="C80" s="8" t="s">
        <v>10</v>
      </c>
      <c r="D80" s="9" t="s">
        <v>101</v>
      </c>
      <c r="E80" s="25"/>
      <c r="F80" s="71">
        <f t="shared" si="8"/>
        <v>0</v>
      </c>
      <c r="G80" s="71">
        <f t="shared" si="8"/>
        <v>0</v>
      </c>
      <c r="H80" s="71">
        <f t="shared" si="8"/>
        <v>0</v>
      </c>
    </row>
    <row r="81" spans="1:8" ht="55.5" customHeight="1">
      <c r="A81" s="6" t="str">
        <f>'№ 5 Ведомст'!A108</f>
        <v>Расходы на мероприятия по развитию и содержанию сетей водоснабжения населенных пунктов сельского поселения (Закупка товаров, работ и услуг для обеспечения государственных (муниципальных) нужд)</v>
      </c>
      <c r="B81" s="8" t="s">
        <v>10</v>
      </c>
      <c r="C81" s="8" t="s">
        <v>10</v>
      </c>
      <c r="D81" s="8" t="s">
        <v>103</v>
      </c>
      <c r="E81" s="8" t="s">
        <v>18</v>
      </c>
      <c r="F81" s="71">
        <f>'№ 5 Ведомст'!G108</f>
        <v>0</v>
      </c>
      <c r="G81" s="71">
        <f>'№ 5 Ведомст'!H108</f>
        <v>0</v>
      </c>
      <c r="H81" s="71">
        <f>'№ 5 Ведомст'!I108</f>
        <v>0</v>
      </c>
    </row>
    <row r="82" spans="1:8" s="23" customFormat="1" ht="21" customHeight="1">
      <c r="A82" s="1" t="s">
        <v>116</v>
      </c>
      <c r="B82" s="5" t="s">
        <v>9</v>
      </c>
      <c r="C82" s="5"/>
      <c r="D82" s="5"/>
      <c r="E82" s="5"/>
      <c r="F82" s="70">
        <f aca="true" t="shared" si="9" ref="F82:H85">F83</f>
        <v>1149.8</v>
      </c>
      <c r="G82" s="70">
        <f t="shared" si="9"/>
        <v>777.4000000000001</v>
      </c>
      <c r="H82" s="70">
        <f t="shared" si="9"/>
        <v>772.9000000000001</v>
      </c>
    </row>
    <row r="83" spans="1:8" ht="21" customHeight="1">
      <c r="A83" s="6" t="s">
        <v>29</v>
      </c>
      <c r="B83" s="8" t="s">
        <v>9</v>
      </c>
      <c r="C83" s="8" t="s">
        <v>8</v>
      </c>
      <c r="D83" s="8"/>
      <c r="E83" s="8"/>
      <c r="F83" s="71">
        <f t="shared" si="9"/>
        <v>1149.8</v>
      </c>
      <c r="G83" s="71">
        <f t="shared" si="9"/>
        <v>777.4000000000001</v>
      </c>
      <c r="H83" s="71">
        <f t="shared" si="9"/>
        <v>772.9000000000001</v>
      </c>
    </row>
    <row r="84" spans="1:8" ht="39.75" customHeight="1">
      <c r="A84" s="6" t="s">
        <v>366</v>
      </c>
      <c r="B84" s="8" t="s">
        <v>9</v>
      </c>
      <c r="C84" s="8" t="s">
        <v>8</v>
      </c>
      <c r="D84" s="9" t="s">
        <v>51</v>
      </c>
      <c r="E84" s="8"/>
      <c r="F84" s="71">
        <f t="shared" si="9"/>
        <v>1149.8</v>
      </c>
      <c r="G84" s="71">
        <f t="shared" si="9"/>
        <v>777.4000000000001</v>
      </c>
      <c r="H84" s="71">
        <f t="shared" si="9"/>
        <v>772.9000000000001</v>
      </c>
    </row>
    <row r="85" spans="1:8" ht="31.5" customHeight="1">
      <c r="A85" s="6" t="s">
        <v>372</v>
      </c>
      <c r="B85" s="8" t="s">
        <v>9</v>
      </c>
      <c r="C85" s="8" t="s">
        <v>8</v>
      </c>
      <c r="D85" s="9" t="s">
        <v>118</v>
      </c>
      <c r="E85" s="8"/>
      <c r="F85" s="71">
        <f t="shared" si="9"/>
        <v>1149.8</v>
      </c>
      <c r="G85" s="71">
        <f t="shared" si="9"/>
        <v>777.4000000000001</v>
      </c>
      <c r="H85" s="71">
        <f t="shared" si="9"/>
        <v>772.9000000000001</v>
      </c>
    </row>
    <row r="86" spans="1:8" ht="30.75" customHeight="1">
      <c r="A86" s="6" t="str">
        <f>'№ 5 Ведомст'!A146</f>
        <v>Основное мероприятие "Культурно-досуговая деятельность, развитие библиотечного дела и народного творчества"</v>
      </c>
      <c r="B86" s="8" t="s">
        <v>9</v>
      </c>
      <c r="C86" s="8" t="s">
        <v>8</v>
      </c>
      <c r="D86" s="9" t="s">
        <v>119</v>
      </c>
      <c r="E86" s="8"/>
      <c r="F86" s="71">
        <f>F87+F88+F89</f>
        <v>1149.8</v>
      </c>
      <c r="G86" s="71">
        <f>G87+G88+G89</f>
        <v>777.4000000000001</v>
      </c>
      <c r="H86" s="71">
        <f>H87+H88+H89</f>
        <v>772.9000000000001</v>
      </c>
    </row>
    <row r="87" spans="1:8" ht="85.5" customHeight="1">
      <c r="A87" s="6" t="str">
        <f>'№ 5 Ведомст'!A147</f>
        <v>Расходы на обеспечение деятельности (оказание услуг)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87" s="8" t="s">
        <v>9</v>
      </c>
      <c r="C87" s="8" t="s">
        <v>8</v>
      </c>
      <c r="D87" s="8" t="s">
        <v>121</v>
      </c>
      <c r="E87" s="8" t="s">
        <v>30</v>
      </c>
      <c r="F87" s="71">
        <f>'№ 5 Ведомст'!G147</f>
        <v>802.4</v>
      </c>
      <c r="G87" s="71">
        <f>'№ 5 Ведомст'!H147</f>
        <v>687.2</v>
      </c>
      <c r="H87" s="71">
        <f>'№ 5 Ведомст'!I147</f>
        <v>687.2</v>
      </c>
    </row>
    <row r="88" spans="1:8" ht="48.75" customHeight="1">
      <c r="A88" s="6" t="str">
        <f>'№ 5 Ведомст'!A148</f>
        <v>Расходы на обеспечение деятельности (оказание услуг) муниципальных учреждений   (Закупка товаров, работ и услуг для обеспечения государственных (муниципальных) нужд)</v>
      </c>
      <c r="B88" s="8" t="s">
        <v>9</v>
      </c>
      <c r="C88" s="8" t="s">
        <v>8</v>
      </c>
      <c r="D88" s="8" t="s">
        <v>121</v>
      </c>
      <c r="E88" s="8" t="s">
        <v>18</v>
      </c>
      <c r="F88" s="71">
        <f>'№ 5 Ведомст'!G148</f>
        <v>347.4</v>
      </c>
      <c r="G88" s="71">
        <f>'№ 5 Ведомст'!H148</f>
        <v>90.2</v>
      </c>
      <c r="H88" s="71">
        <f>'№ 5 Ведомст'!I148</f>
        <v>85.7</v>
      </c>
    </row>
    <row r="89" spans="1:8" ht="34.5" customHeight="1">
      <c r="A89" s="6" t="str">
        <f>'№ 5 Ведомст'!A149</f>
        <v>Расходы на обеспечение деятельности (оказание услуг) муниципальных учреждений  (Иные бюджетные ассигнования)</v>
      </c>
      <c r="B89" s="8" t="s">
        <v>9</v>
      </c>
      <c r="C89" s="8" t="s">
        <v>8</v>
      </c>
      <c r="D89" s="8" t="s">
        <v>121</v>
      </c>
      <c r="E89" s="8" t="s">
        <v>27</v>
      </c>
      <c r="F89" s="71">
        <f>'№ 5 Ведомст'!G149</f>
        <v>0</v>
      </c>
      <c r="G89" s="71">
        <f>'№ 5 Ведомст'!H149</f>
        <v>0</v>
      </c>
      <c r="H89" s="71">
        <f>'№ 5 Ведомст'!I149</f>
        <v>0</v>
      </c>
    </row>
    <row r="90" spans="1:8" s="23" customFormat="1" ht="18" customHeight="1">
      <c r="A90" s="44" t="s">
        <v>104</v>
      </c>
      <c r="B90" s="5" t="s">
        <v>11</v>
      </c>
      <c r="C90" s="5"/>
      <c r="D90" s="45"/>
      <c r="E90" s="45"/>
      <c r="F90" s="3">
        <f aca="true" t="shared" si="10" ref="F90:H94">F91</f>
        <v>60</v>
      </c>
      <c r="G90" s="3">
        <f t="shared" si="10"/>
        <v>60</v>
      </c>
      <c r="H90" s="3">
        <f t="shared" si="10"/>
        <v>50.9</v>
      </c>
    </row>
    <row r="91" spans="1:8" ht="18" customHeight="1">
      <c r="A91" s="41" t="s">
        <v>31</v>
      </c>
      <c r="B91" s="8" t="s">
        <v>11</v>
      </c>
      <c r="C91" s="8" t="s">
        <v>8</v>
      </c>
      <c r="D91" s="46"/>
      <c r="E91" s="46"/>
      <c r="F91" s="10">
        <f t="shared" si="10"/>
        <v>60</v>
      </c>
      <c r="G91" s="10">
        <f t="shared" si="10"/>
        <v>60</v>
      </c>
      <c r="H91" s="10">
        <f t="shared" si="10"/>
        <v>50.9</v>
      </c>
    </row>
    <row r="92" spans="1:8" ht="40.5" customHeight="1">
      <c r="A92" s="6" t="s">
        <v>366</v>
      </c>
      <c r="B92" s="8" t="s">
        <v>11</v>
      </c>
      <c r="C92" s="8" t="s">
        <v>8</v>
      </c>
      <c r="D92" s="9" t="s">
        <v>51</v>
      </c>
      <c r="E92" s="46"/>
      <c r="F92" s="10">
        <f t="shared" si="10"/>
        <v>60</v>
      </c>
      <c r="G92" s="10">
        <f t="shared" si="10"/>
        <v>60</v>
      </c>
      <c r="H92" s="10">
        <f t="shared" si="10"/>
        <v>50.9</v>
      </c>
    </row>
    <row r="93" spans="1:8" ht="54" customHeight="1">
      <c r="A93" s="6" t="s">
        <v>367</v>
      </c>
      <c r="B93" s="8" t="s">
        <v>11</v>
      </c>
      <c r="C93" s="8" t="s">
        <v>8</v>
      </c>
      <c r="D93" s="9" t="s">
        <v>52</v>
      </c>
      <c r="E93" s="46"/>
      <c r="F93" s="10">
        <f t="shared" si="10"/>
        <v>60</v>
      </c>
      <c r="G93" s="10">
        <f t="shared" si="10"/>
        <v>60</v>
      </c>
      <c r="H93" s="10">
        <f t="shared" si="10"/>
        <v>50.9</v>
      </c>
    </row>
    <row r="94" spans="1:8" ht="30.75" customHeight="1">
      <c r="A94" s="6" t="str">
        <f>'№ 5 Ведомст'!A113</f>
        <v>Основное мероприятие "Выплата социального обеспечения и доплат к пенсиям муниципальным служащим сельского поселения"</v>
      </c>
      <c r="B94" s="8" t="s">
        <v>11</v>
      </c>
      <c r="C94" s="8" t="s">
        <v>8</v>
      </c>
      <c r="D94" s="9" t="s">
        <v>106</v>
      </c>
      <c r="E94" s="46"/>
      <c r="F94" s="10">
        <f t="shared" si="10"/>
        <v>60</v>
      </c>
      <c r="G94" s="10">
        <f t="shared" si="10"/>
        <v>60</v>
      </c>
      <c r="H94" s="10">
        <f t="shared" si="10"/>
        <v>50.9</v>
      </c>
    </row>
    <row r="95" spans="1:8" ht="33.75" customHeight="1">
      <c r="A95" s="6" t="str">
        <f>'№ 5 Ведомст'!A114</f>
        <v>Доплаты к пенсиям муниципальных служащих (Социальное обеспечение и иные выплаты населению)</v>
      </c>
      <c r="B95" s="8" t="s">
        <v>11</v>
      </c>
      <c r="C95" s="8" t="s">
        <v>8</v>
      </c>
      <c r="D95" s="8" t="s">
        <v>108</v>
      </c>
      <c r="E95" s="12" t="s">
        <v>32</v>
      </c>
      <c r="F95" s="71">
        <f>'№ 5 Ведомст'!G114</f>
        <v>60</v>
      </c>
      <c r="G95" s="71">
        <f>'№ 5 Ведомст'!H114</f>
        <v>60</v>
      </c>
      <c r="H95" s="71">
        <f>'№ 5 Ведомст'!I114</f>
        <v>50.9</v>
      </c>
    </row>
    <row r="96" spans="1:8" ht="12.75" customHeight="1" hidden="1">
      <c r="A96" s="6"/>
      <c r="B96" s="25"/>
      <c r="C96" s="25"/>
      <c r="D96" s="12"/>
      <c r="E96" s="12"/>
      <c r="F96" s="71"/>
      <c r="G96" s="71"/>
      <c r="H96" s="71"/>
    </row>
    <row r="97" spans="1:8" s="23" customFormat="1" ht="19.5" customHeight="1">
      <c r="A97" s="1" t="s">
        <v>109</v>
      </c>
      <c r="B97" s="5" t="s">
        <v>16</v>
      </c>
      <c r="C97" s="5"/>
      <c r="D97" s="27"/>
      <c r="E97" s="27"/>
      <c r="F97" s="70">
        <f aca="true" t="shared" si="11" ref="F97:H100">F98</f>
        <v>0</v>
      </c>
      <c r="G97" s="70">
        <f t="shared" si="11"/>
        <v>0</v>
      </c>
      <c r="H97" s="70">
        <f t="shared" si="11"/>
        <v>0</v>
      </c>
    </row>
    <row r="98" spans="1:8" ht="15.75" customHeight="1">
      <c r="A98" s="6" t="s">
        <v>33</v>
      </c>
      <c r="B98" s="8" t="s">
        <v>16</v>
      </c>
      <c r="C98" s="8" t="s">
        <v>8</v>
      </c>
      <c r="D98" s="12"/>
      <c r="E98" s="12"/>
      <c r="F98" s="71">
        <f t="shared" si="11"/>
        <v>0</v>
      </c>
      <c r="G98" s="71">
        <f t="shared" si="11"/>
        <v>0</v>
      </c>
      <c r="H98" s="71">
        <f t="shared" si="11"/>
        <v>0</v>
      </c>
    </row>
    <row r="99" spans="1:8" ht="42.75" customHeight="1">
      <c r="A99" s="6" t="s">
        <v>366</v>
      </c>
      <c r="B99" s="8" t="s">
        <v>16</v>
      </c>
      <c r="C99" s="8" t="s">
        <v>8</v>
      </c>
      <c r="D99" s="9" t="s">
        <v>51</v>
      </c>
      <c r="E99" s="12"/>
      <c r="F99" s="71">
        <f t="shared" si="11"/>
        <v>0</v>
      </c>
      <c r="G99" s="71">
        <f t="shared" si="11"/>
        <v>0</v>
      </c>
      <c r="H99" s="71">
        <f t="shared" si="11"/>
        <v>0</v>
      </c>
    </row>
    <row r="100" spans="1:8" ht="34.5" customHeight="1">
      <c r="A100" s="6" t="s">
        <v>111</v>
      </c>
      <c r="B100" s="8" t="s">
        <v>16</v>
      </c>
      <c r="C100" s="8" t="s">
        <v>8</v>
      </c>
      <c r="D100" s="9" t="s">
        <v>110</v>
      </c>
      <c r="E100" s="12"/>
      <c r="F100" s="71">
        <f t="shared" si="11"/>
        <v>0</v>
      </c>
      <c r="G100" s="71">
        <f t="shared" si="11"/>
        <v>0</v>
      </c>
      <c r="H100" s="71">
        <f t="shared" si="11"/>
        <v>0</v>
      </c>
    </row>
    <row r="101" spans="1:8" ht="28.5" customHeight="1">
      <c r="A101" s="6" t="str">
        <f>'№ 5 Ведомст'!A124</f>
        <v>Основное мероприятие "Обеспечение организации и проведения физкультурных и массовых спортивных мероприятий"</v>
      </c>
      <c r="B101" s="8" t="s">
        <v>16</v>
      </c>
      <c r="C101" s="8" t="s">
        <v>8</v>
      </c>
      <c r="D101" s="9" t="s">
        <v>113</v>
      </c>
      <c r="E101" s="12"/>
      <c r="F101" s="71">
        <f>F102+F103</f>
        <v>0</v>
      </c>
      <c r="G101" s="71">
        <f>G102+G103</f>
        <v>0</v>
      </c>
      <c r="H101" s="71">
        <f>H102+H103</f>
        <v>0</v>
      </c>
    </row>
    <row r="102" spans="1:8" ht="47.25" customHeight="1">
      <c r="A102" s="6" t="str">
        <f>'№ 5 Ведомст'!A125</f>
        <v>Расходы на мероприятия в области физкультуры и спорта  (Закупка товаров, работ и услуг для обеспечения государственных (муниципальных) нужд)</v>
      </c>
      <c r="B102" s="8" t="s">
        <v>16</v>
      </c>
      <c r="C102" s="8" t="s">
        <v>8</v>
      </c>
      <c r="D102" s="7" t="s">
        <v>115</v>
      </c>
      <c r="E102" s="12" t="s">
        <v>18</v>
      </c>
      <c r="F102" s="71">
        <f>'№ 5 Ведомст'!G125</f>
        <v>0</v>
      </c>
      <c r="G102" s="71">
        <f>'№ 5 Ведомст'!H125</f>
        <v>0</v>
      </c>
      <c r="H102" s="71">
        <f>'№ 5 Ведомст'!I125</f>
        <v>0</v>
      </c>
    </row>
    <row r="103" spans="1:8" ht="34.5" customHeight="1">
      <c r="A103" s="6" t="str">
        <f>'№ 5 Ведомст'!A140</f>
        <v>Расходы на мероприятия в области физкультуры и спорта  (Иные бюджетные ассигнования)</v>
      </c>
      <c r="B103" s="8" t="s">
        <v>16</v>
      </c>
      <c r="C103" s="8" t="s">
        <v>8</v>
      </c>
      <c r="D103" s="7" t="s">
        <v>115</v>
      </c>
      <c r="E103" s="12" t="s">
        <v>27</v>
      </c>
      <c r="F103" s="71">
        <f>'№ 5 Ведомст'!G140</f>
        <v>0</v>
      </c>
      <c r="G103" s="71">
        <f>'№ 5 Ведомст'!H140</f>
        <v>0</v>
      </c>
      <c r="H103" s="71">
        <f>'№ 5 Ведомст'!I140</f>
        <v>0</v>
      </c>
    </row>
    <row r="104" ht="12.75">
      <c r="A104" s="42"/>
    </row>
    <row r="105" ht="12.75">
      <c r="A105" s="42"/>
    </row>
    <row r="106" ht="12.75">
      <c r="A106" s="42"/>
    </row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</sheetData>
  <sheetProtection/>
  <mergeCells count="12">
    <mergeCell ref="B5:H5"/>
    <mergeCell ref="B6:H6"/>
    <mergeCell ref="B1:H1"/>
    <mergeCell ref="B2:H2"/>
    <mergeCell ref="B3:H3"/>
    <mergeCell ref="B4:H4"/>
    <mergeCell ref="B7:H7"/>
    <mergeCell ref="E14:H14"/>
    <mergeCell ref="A9:H9"/>
    <mergeCell ref="A10:H10"/>
    <mergeCell ref="A11:H11"/>
    <mergeCell ref="A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2" manualBreakCount="2">
    <brk id="81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149"/>
  <sheetViews>
    <sheetView zoomScalePageLayoutView="0" workbookViewId="0" topLeftCell="A152">
      <selection activeCell="I142" sqref="I142"/>
    </sheetView>
  </sheetViews>
  <sheetFormatPr defaultColWidth="9.140625" defaultRowHeight="12.75"/>
  <cols>
    <col min="1" max="1" width="53.7109375" style="36" customWidth="1"/>
    <col min="2" max="2" width="5.28125" style="36" customWidth="1"/>
    <col min="3" max="3" width="5.421875" style="36" customWidth="1"/>
    <col min="4" max="4" width="7.28125" style="36" customWidth="1"/>
    <col min="5" max="5" width="11.57421875" style="36" customWidth="1"/>
    <col min="6" max="6" width="6.8515625" style="36" customWidth="1"/>
    <col min="7" max="9" width="12.140625" style="36" customWidth="1"/>
    <col min="10" max="16384" width="9.140625" style="36" customWidth="1"/>
  </cols>
  <sheetData>
    <row r="1" spans="1:9" s="39" customFormat="1" ht="12.75">
      <c r="A1" s="26"/>
      <c r="B1" s="26"/>
      <c r="C1" s="100" t="s">
        <v>327</v>
      </c>
      <c r="D1" s="101"/>
      <c r="E1" s="101"/>
      <c r="F1" s="101"/>
      <c r="G1" s="101"/>
      <c r="H1" s="94"/>
      <c r="I1" s="94"/>
    </row>
    <row r="2" spans="3:9" s="39" customFormat="1" ht="12.75">
      <c r="C2" s="100" t="s">
        <v>47</v>
      </c>
      <c r="D2" s="101"/>
      <c r="E2" s="101"/>
      <c r="F2" s="101"/>
      <c r="G2" s="101"/>
      <c r="H2" s="94"/>
      <c r="I2" s="94"/>
    </row>
    <row r="3" spans="3:9" s="39" customFormat="1" ht="12.75">
      <c r="C3" s="100" t="s">
        <v>364</v>
      </c>
      <c r="D3" s="101"/>
      <c r="E3" s="101"/>
      <c r="F3" s="101"/>
      <c r="G3" s="101"/>
      <c r="H3" s="94"/>
      <c r="I3" s="94"/>
    </row>
    <row r="4" spans="3:9" s="39" customFormat="1" ht="12.75">
      <c r="C4" s="101" t="s">
        <v>46</v>
      </c>
      <c r="D4" s="101"/>
      <c r="E4" s="101"/>
      <c r="F4" s="101"/>
      <c r="G4" s="101"/>
      <c r="H4" s="94"/>
      <c r="I4" s="94"/>
    </row>
    <row r="5" spans="3:9" s="39" customFormat="1" ht="12.75">
      <c r="C5" s="100" t="s">
        <v>363</v>
      </c>
      <c r="D5" s="101"/>
      <c r="E5" s="101"/>
      <c r="F5" s="101"/>
      <c r="G5" s="101"/>
      <c r="H5" s="94"/>
      <c r="I5" s="94"/>
    </row>
    <row r="6" spans="3:9" s="39" customFormat="1" ht="12.75">
      <c r="C6" s="100" t="s">
        <v>360</v>
      </c>
      <c r="D6" s="101"/>
      <c r="E6" s="101"/>
      <c r="F6" s="101"/>
      <c r="G6" s="101"/>
      <c r="H6" s="94"/>
      <c r="I6" s="94"/>
    </row>
    <row r="7" spans="3:9" s="39" customFormat="1" ht="12.75">
      <c r="C7" s="100" t="s">
        <v>404</v>
      </c>
      <c r="D7" s="101"/>
      <c r="E7" s="101"/>
      <c r="F7" s="101"/>
      <c r="G7" s="101"/>
      <c r="H7" s="94"/>
      <c r="I7" s="94"/>
    </row>
    <row r="9" spans="1:7" ht="15.75">
      <c r="A9" s="92" t="s">
        <v>325</v>
      </c>
      <c r="B9" s="92"/>
      <c r="C9" s="92"/>
      <c r="D9" s="92"/>
      <c r="E9" s="92"/>
      <c r="F9" s="92"/>
      <c r="G9" s="92"/>
    </row>
    <row r="10" spans="1:7" ht="15.75">
      <c r="A10" s="114" t="s">
        <v>326</v>
      </c>
      <c r="B10" s="114"/>
      <c r="C10" s="114"/>
      <c r="D10" s="114"/>
      <c r="E10" s="114"/>
      <c r="F10" s="114"/>
      <c r="G10" s="114"/>
    </row>
    <row r="12" spans="6:9" ht="12.75">
      <c r="F12" s="105" t="s">
        <v>322</v>
      </c>
      <c r="G12" s="111"/>
      <c r="H12" s="85"/>
      <c r="I12" s="85"/>
    </row>
    <row r="13" spans="1:9" s="39" customFormat="1" ht="12.75" customHeight="1">
      <c r="A13" s="112" t="s">
        <v>2</v>
      </c>
      <c r="B13" s="14"/>
      <c r="C13" s="14"/>
      <c r="D13" s="14"/>
      <c r="E13" s="14"/>
      <c r="F13" s="14"/>
      <c r="G13" s="90" t="s">
        <v>153</v>
      </c>
      <c r="H13" s="90" t="s">
        <v>310</v>
      </c>
      <c r="I13" s="90" t="s">
        <v>355</v>
      </c>
    </row>
    <row r="14" spans="1:9" s="39" customFormat="1" ht="12.75">
      <c r="A14" s="113"/>
      <c r="B14" s="15" t="s">
        <v>3</v>
      </c>
      <c r="C14" s="15" t="s">
        <v>4</v>
      </c>
      <c r="D14" s="15" t="s">
        <v>5</v>
      </c>
      <c r="E14" s="15" t="s">
        <v>6</v>
      </c>
      <c r="F14" s="15" t="s">
        <v>7</v>
      </c>
      <c r="G14" s="110"/>
      <c r="H14" s="110"/>
      <c r="I14" s="110"/>
    </row>
    <row r="15" spans="1:9" s="39" customFormat="1" ht="12.75">
      <c r="A15" s="113"/>
      <c r="B15" s="15"/>
      <c r="C15" s="15"/>
      <c r="D15" s="15"/>
      <c r="E15" s="15"/>
      <c r="F15" s="15"/>
      <c r="G15" s="110"/>
      <c r="H15" s="110"/>
      <c r="I15" s="110"/>
    </row>
    <row r="16" spans="1:9" s="39" customFormat="1" ht="15.75" customHeight="1">
      <c r="A16" s="113"/>
      <c r="B16" s="15"/>
      <c r="C16" s="15"/>
      <c r="D16" s="15"/>
      <c r="E16" s="15"/>
      <c r="F16" s="15"/>
      <c r="G16" s="110"/>
      <c r="H16" s="110"/>
      <c r="I16" s="110"/>
    </row>
    <row r="17" spans="1:9" s="39" customFormat="1" ht="15.7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7">
        <v>7</v>
      </c>
      <c r="H17" s="17">
        <v>8</v>
      </c>
      <c r="I17" s="17">
        <v>9</v>
      </c>
    </row>
    <row r="18" spans="1:9" ht="19.5" customHeight="1">
      <c r="A18" s="1" t="s">
        <v>307</v>
      </c>
      <c r="B18" s="2"/>
      <c r="C18" s="2"/>
      <c r="D18" s="2"/>
      <c r="E18" s="2"/>
      <c r="F18" s="2"/>
      <c r="G18" s="3">
        <f>G19+G141</f>
        <v>3383.3999999999996</v>
      </c>
      <c r="H18" s="3">
        <f>H19+H141</f>
        <v>2187.1000000000004</v>
      </c>
      <c r="I18" s="3">
        <f>I19+I141</f>
        <v>2167.3</v>
      </c>
    </row>
    <row r="19" spans="1:9" ht="42.75" customHeight="1">
      <c r="A19" s="1" t="s">
        <v>365</v>
      </c>
      <c r="B19" s="4">
        <v>914</v>
      </c>
      <c r="C19" s="5"/>
      <c r="D19" s="2"/>
      <c r="E19" s="2"/>
      <c r="F19" s="2"/>
      <c r="G19" s="3">
        <f>G20+G57+G69+G88+G109+G120</f>
        <v>2233.6</v>
      </c>
      <c r="H19" s="3">
        <f>H20+H57+H69+H88+H109+H120</f>
        <v>1409.7000000000003</v>
      </c>
      <c r="I19" s="3">
        <f>I20+I57+I69+I88+I109+I120</f>
        <v>1394.4</v>
      </c>
    </row>
    <row r="20" spans="1:9" ht="18" customHeight="1">
      <c r="A20" s="6" t="s">
        <v>49</v>
      </c>
      <c r="B20" s="7">
        <v>914</v>
      </c>
      <c r="C20" s="8" t="s">
        <v>8</v>
      </c>
      <c r="D20" s="9"/>
      <c r="E20" s="9"/>
      <c r="F20" s="9"/>
      <c r="G20" s="10">
        <f>G21+G26+G46+G52</f>
        <v>1687.8</v>
      </c>
      <c r="H20" s="10">
        <f>H21+H26+H46+H52</f>
        <v>1251.1000000000001</v>
      </c>
      <c r="I20" s="10">
        <f>I21+I26+I46+I52</f>
        <v>1244.3</v>
      </c>
    </row>
    <row r="21" spans="1:9" ht="27.75" customHeight="1">
      <c r="A21" s="6" t="s">
        <v>50</v>
      </c>
      <c r="B21" s="7">
        <v>914</v>
      </c>
      <c r="C21" s="8" t="s">
        <v>8</v>
      </c>
      <c r="D21" s="8" t="s">
        <v>13</v>
      </c>
      <c r="E21" s="9"/>
      <c r="F21" s="9"/>
      <c r="G21" s="10">
        <f aca="true" t="shared" si="0" ref="G21:I24">G22</f>
        <v>625.7</v>
      </c>
      <c r="H21" s="10">
        <f t="shared" si="0"/>
        <v>469.3</v>
      </c>
      <c r="I21" s="10">
        <f t="shared" si="0"/>
        <v>469.3</v>
      </c>
    </row>
    <row r="22" spans="1:9" ht="39" customHeight="1">
      <c r="A22" s="6" t="s">
        <v>366</v>
      </c>
      <c r="B22" s="7">
        <v>914</v>
      </c>
      <c r="C22" s="8" t="s">
        <v>8</v>
      </c>
      <c r="D22" s="8" t="s">
        <v>13</v>
      </c>
      <c r="E22" s="9" t="s">
        <v>51</v>
      </c>
      <c r="F22" s="9"/>
      <c r="G22" s="10">
        <f t="shared" si="0"/>
        <v>625.7</v>
      </c>
      <c r="H22" s="10">
        <f t="shared" si="0"/>
        <v>469.3</v>
      </c>
      <c r="I22" s="10">
        <f t="shared" si="0"/>
        <v>469.3</v>
      </c>
    </row>
    <row r="23" spans="1:9" ht="42.75" customHeight="1">
      <c r="A23" s="6" t="s">
        <v>367</v>
      </c>
      <c r="B23" s="7">
        <v>914</v>
      </c>
      <c r="C23" s="8" t="s">
        <v>8</v>
      </c>
      <c r="D23" s="8" t="s">
        <v>13</v>
      </c>
      <c r="E23" s="9" t="s">
        <v>52</v>
      </c>
      <c r="F23" s="9"/>
      <c r="G23" s="10">
        <f t="shared" si="0"/>
        <v>625.7</v>
      </c>
      <c r="H23" s="10">
        <f t="shared" si="0"/>
        <v>469.3</v>
      </c>
      <c r="I23" s="10">
        <f t="shared" si="0"/>
        <v>469.3</v>
      </c>
    </row>
    <row r="24" spans="1:9" ht="27.75" customHeight="1">
      <c r="A24" s="6" t="s">
        <v>136</v>
      </c>
      <c r="B24" s="7">
        <v>914</v>
      </c>
      <c r="C24" s="8" t="s">
        <v>8</v>
      </c>
      <c r="D24" s="8" t="s">
        <v>13</v>
      </c>
      <c r="E24" s="9" t="s">
        <v>53</v>
      </c>
      <c r="F24" s="9"/>
      <c r="G24" s="10">
        <f t="shared" si="0"/>
        <v>625.7</v>
      </c>
      <c r="H24" s="10">
        <f t="shared" si="0"/>
        <v>469.3</v>
      </c>
      <c r="I24" s="10">
        <f t="shared" si="0"/>
        <v>469.3</v>
      </c>
    </row>
    <row r="25" spans="1:9" ht="66.75" customHeight="1">
      <c r="A25" s="6" t="s">
        <v>137</v>
      </c>
      <c r="B25" s="7">
        <v>914</v>
      </c>
      <c r="C25" s="8" t="s">
        <v>8</v>
      </c>
      <c r="D25" s="8" t="s">
        <v>13</v>
      </c>
      <c r="E25" s="8" t="s">
        <v>54</v>
      </c>
      <c r="F25" s="9">
        <v>100</v>
      </c>
      <c r="G25" s="10">
        <v>625.7</v>
      </c>
      <c r="H25" s="10">
        <v>469.3</v>
      </c>
      <c r="I25" s="10">
        <v>469.3</v>
      </c>
    </row>
    <row r="26" spans="1:9" ht="45" customHeight="1">
      <c r="A26" s="6" t="s">
        <v>22</v>
      </c>
      <c r="B26" s="7">
        <v>914</v>
      </c>
      <c r="C26" s="8" t="s">
        <v>8</v>
      </c>
      <c r="D26" s="8" t="s">
        <v>12</v>
      </c>
      <c r="E26" s="9"/>
      <c r="F26" s="9"/>
      <c r="G26" s="10">
        <f aca="true" t="shared" si="1" ref="G26:I28">G27</f>
        <v>1039.1</v>
      </c>
      <c r="H26" s="10">
        <f t="shared" si="1"/>
        <v>780.8000000000001</v>
      </c>
      <c r="I26" s="10">
        <f t="shared" si="1"/>
        <v>774</v>
      </c>
    </row>
    <row r="27" spans="1:9" ht="44.25" customHeight="1">
      <c r="A27" s="6" t="s">
        <v>366</v>
      </c>
      <c r="B27" s="7">
        <v>914</v>
      </c>
      <c r="C27" s="8" t="s">
        <v>8</v>
      </c>
      <c r="D27" s="8" t="s">
        <v>12</v>
      </c>
      <c r="E27" s="9" t="s">
        <v>51</v>
      </c>
      <c r="F27" s="9"/>
      <c r="G27" s="10">
        <f t="shared" si="1"/>
        <v>1039.1</v>
      </c>
      <c r="H27" s="10">
        <f t="shared" si="1"/>
        <v>780.8000000000001</v>
      </c>
      <c r="I27" s="10">
        <f t="shared" si="1"/>
        <v>774</v>
      </c>
    </row>
    <row r="28" spans="1:9" ht="44.25" customHeight="1">
      <c r="A28" s="6" t="s">
        <v>367</v>
      </c>
      <c r="B28" s="7">
        <v>914</v>
      </c>
      <c r="C28" s="8" t="s">
        <v>8</v>
      </c>
      <c r="D28" s="8" t="s">
        <v>12</v>
      </c>
      <c r="E28" s="9" t="s">
        <v>52</v>
      </c>
      <c r="F28" s="9"/>
      <c r="G28" s="10">
        <f t="shared" si="1"/>
        <v>1039.1</v>
      </c>
      <c r="H28" s="10">
        <f t="shared" si="1"/>
        <v>780.8000000000001</v>
      </c>
      <c r="I28" s="10">
        <f t="shared" si="1"/>
        <v>774</v>
      </c>
    </row>
    <row r="29" spans="1:9" ht="34.5" customHeight="1">
      <c r="A29" s="6" t="s">
        <v>138</v>
      </c>
      <c r="B29" s="7">
        <v>914</v>
      </c>
      <c r="C29" s="8" t="s">
        <v>8</v>
      </c>
      <c r="D29" s="8" t="s">
        <v>12</v>
      </c>
      <c r="E29" s="9" t="s">
        <v>55</v>
      </c>
      <c r="F29" s="9"/>
      <c r="G29" s="10">
        <f>G30+G31+G32</f>
        <v>1039.1</v>
      </c>
      <c r="H29" s="10">
        <f>H30+H31+H32</f>
        <v>780.8000000000001</v>
      </c>
      <c r="I29" s="10">
        <f>I30+I31+I32</f>
        <v>774</v>
      </c>
    </row>
    <row r="30" spans="1:9" ht="88.5" customHeight="1">
      <c r="A30" s="6" t="s">
        <v>56</v>
      </c>
      <c r="B30" s="7">
        <v>914</v>
      </c>
      <c r="C30" s="8" t="s">
        <v>8</v>
      </c>
      <c r="D30" s="8" t="s">
        <v>12</v>
      </c>
      <c r="E30" s="8" t="s">
        <v>57</v>
      </c>
      <c r="F30" s="9">
        <v>100</v>
      </c>
      <c r="G30" s="10">
        <v>600.4</v>
      </c>
      <c r="H30" s="10">
        <v>591.7</v>
      </c>
      <c r="I30" s="10">
        <v>591.7</v>
      </c>
    </row>
    <row r="31" spans="1:9" ht="47.25" customHeight="1">
      <c r="A31" s="6" t="s">
        <v>58</v>
      </c>
      <c r="B31" s="7">
        <v>914</v>
      </c>
      <c r="C31" s="8" t="s">
        <v>8</v>
      </c>
      <c r="D31" s="8" t="s">
        <v>12</v>
      </c>
      <c r="E31" s="8" t="s">
        <v>57</v>
      </c>
      <c r="F31" s="9">
        <v>200</v>
      </c>
      <c r="G31" s="10">
        <v>437.2</v>
      </c>
      <c r="H31" s="10">
        <v>188.1</v>
      </c>
      <c r="I31" s="10">
        <v>181.3</v>
      </c>
    </row>
    <row r="32" spans="1:9" ht="37.5" customHeight="1">
      <c r="A32" s="6" t="s">
        <v>59</v>
      </c>
      <c r="B32" s="7">
        <v>914</v>
      </c>
      <c r="C32" s="8" t="s">
        <v>8</v>
      </c>
      <c r="D32" s="8" t="s">
        <v>12</v>
      </c>
      <c r="E32" s="8" t="s">
        <v>57</v>
      </c>
      <c r="F32" s="9">
        <v>800</v>
      </c>
      <c r="G32" s="10">
        <v>1.5</v>
      </c>
      <c r="H32" s="10">
        <v>1</v>
      </c>
      <c r="I32" s="10">
        <v>1</v>
      </c>
    </row>
    <row r="33" spans="1:9" ht="36.75" customHeight="1" hidden="1">
      <c r="A33" s="6"/>
      <c r="B33" s="7"/>
      <c r="C33" s="8"/>
      <c r="D33" s="8"/>
      <c r="E33" s="8"/>
      <c r="F33" s="9"/>
      <c r="G33" s="10"/>
      <c r="H33" s="10"/>
      <c r="I33" s="10"/>
    </row>
    <row r="34" spans="1:9" ht="11.25" customHeight="1" hidden="1">
      <c r="A34" s="6"/>
      <c r="B34" s="7"/>
      <c r="C34" s="8"/>
      <c r="D34" s="8"/>
      <c r="E34" s="8"/>
      <c r="F34" s="9"/>
      <c r="G34" s="10"/>
      <c r="H34" s="10"/>
      <c r="I34" s="10"/>
    </row>
    <row r="35" spans="1:9" ht="34.5" customHeight="1" hidden="1">
      <c r="A35" s="6"/>
      <c r="B35" s="7"/>
      <c r="C35" s="8"/>
      <c r="D35" s="8"/>
      <c r="E35" s="8"/>
      <c r="F35" s="9"/>
      <c r="G35" s="10"/>
      <c r="H35" s="10"/>
      <c r="I35" s="10"/>
    </row>
    <row r="36" spans="1:9" ht="33" customHeight="1" hidden="1">
      <c r="A36" s="6"/>
      <c r="B36" s="7"/>
      <c r="C36" s="8"/>
      <c r="D36" s="8"/>
      <c r="E36" s="8"/>
      <c r="F36" s="9"/>
      <c r="G36" s="10"/>
      <c r="H36" s="10"/>
      <c r="I36" s="10"/>
    </row>
    <row r="37" spans="1:9" ht="30.75" customHeight="1" hidden="1">
      <c r="A37" s="6"/>
      <c r="B37" s="7"/>
      <c r="C37" s="8"/>
      <c r="D37" s="8"/>
      <c r="E37" s="8"/>
      <c r="F37" s="9"/>
      <c r="G37" s="10"/>
      <c r="H37" s="10"/>
      <c r="I37" s="10"/>
    </row>
    <row r="38" spans="1:9" ht="30.75" customHeight="1" hidden="1">
      <c r="A38" s="6"/>
      <c r="B38" s="7"/>
      <c r="C38" s="8"/>
      <c r="D38" s="8"/>
      <c r="E38" s="8"/>
      <c r="F38" s="9"/>
      <c r="G38" s="10"/>
      <c r="H38" s="10"/>
      <c r="I38" s="10"/>
    </row>
    <row r="39" spans="1:9" ht="30.75" customHeight="1" hidden="1">
      <c r="A39" s="6"/>
      <c r="B39" s="7"/>
      <c r="C39" s="8"/>
      <c r="D39" s="8"/>
      <c r="E39" s="8"/>
      <c r="F39" s="9"/>
      <c r="G39" s="10"/>
      <c r="H39" s="10"/>
      <c r="I39" s="10"/>
    </row>
    <row r="40" spans="1:9" ht="30.75" customHeight="1" hidden="1">
      <c r="A40" s="6"/>
      <c r="B40" s="7"/>
      <c r="C40" s="8"/>
      <c r="D40" s="8"/>
      <c r="E40" s="8"/>
      <c r="F40" s="9"/>
      <c r="G40" s="10"/>
      <c r="H40" s="10"/>
      <c r="I40" s="10"/>
    </row>
    <row r="41" spans="1:9" ht="29.25" customHeight="1" hidden="1">
      <c r="A41" s="6"/>
      <c r="B41" s="7"/>
      <c r="C41" s="8"/>
      <c r="D41" s="8"/>
      <c r="E41" s="8"/>
      <c r="F41" s="9"/>
      <c r="G41" s="10"/>
      <c r="H41" s="10"/>
      <c r="I41" s="10"/>
    </row>
    <row r="42" spans="1:9" ht="94.5" customHeight="1" hidden="1">
      <c r="A42" s="6"/>
      <c r="B42" s="7"/>
      <c r="C42" s="8"/>
      <c r="D42" s="8"/>
      <c r="E42" s="8"/>
      <c r="F42" s="9"/>
      <c r="G42" s="10"/>
      <c r="H42" s="10"/>
      <c r="I42" s="10"/>
    </row>
    <row r="43" spans="1:9" ht="95.25" customHeight="1" hidden="1">
      <c r="A43" s="40"/>
      <c r="B43" s="7"/>
      <c r="C43" s="8"/>
      <c r="D43" s="8"/>
      <c r="E43" s="8"/>
      <c r="F43" s="9"/>
      <c r="G43" s="10"/>
      <c r="H43" s="10"/>
      <c r="I43" s="10"/>
    </row>
    <row r="44" spans="1:9" ht="18.75" customHeight="1" hidden="1">
      <c r="A44" s="41"/>
      <c r="B44" s="7"/>
      <c r="C44" s="8"/>
      <c r="D44" s="8"/>
      <c r="E44" s="8"/>
      <c r="F44" s="9"/>
      <c r="G44" s="10"/>
      <c r="H44" s="10"/>
      <c r="I44" s="10"/>
    </row>
    <row r="45" spans="1:9" ht="98.25" customHeight="1" hidden="1">
      <c r="A45" s="6"/>
      <c r="B45" s="7"/>
      <c r="C45" s="8"/>
      <c r="D45" s="8"/>
      <c r="E45" s="8"/>
      <c r="F45" s="9"/>
      <c r="G45" s="10"/>
      <c r="H45" s="10"/>
      <c r="I45" s="10"/>
    </row>
    <row r="46" spans="1:9" ht="21.75" customHeight="1">
      <c r="A46" s="6" t="s">
        <v>23</v>
      </c>
      <c r="B46" s="7">
        <v>914</v>
      </c>
      <c r="C46" s="8" t="s">
        <v>8</v>
      </c>
      <c r="D46" s="8" t="s">
        <v>16</v>
      </c>
      <c r="E46" s="9"/>
      <c r="F46" s="9"/>
      <c r="G46" s="10">
        <f aca="true" t="shared" si="2" ref="G46:I49">G47</f>
        <v>1</v>
      </c>
      <c r="H46" s="10">
        <f t="shared" si="2"/>
        <v>1</v>
      </c>
      <c r="I46" s="10">
        <f t="shared" si="2"/>
        <v>1</v>
      </c>
    </row>
    <row r="47" spans="1:9" ht="42.75" customHeight="1">
      <c r="A47" s="6" t="s">
        <v>366</v>
      </c>
      <c r="B47" s="7">
        <v>914</v>
      </c>
      <c r="C47" s="8" t="s">
        <v>8</v>
      </c>
      <c r="D47" s="8" t="s">
        <v>16</v>
      </c>
      <c r="E47" s="9" t="s">
        <v>51</v>
      </c>
      <c r="F47" s="9"/>
      <c r="G47" s="10">
        <f t="shared" si="2"/>
        <v>1</v>
      </c>
      <c r="H47" s="10">
        <f t="shared" si="2"/>
        <v>1</v>
      </c>
      <c r="I47" s="10">
        <f t="shared" si="2"/>
        <v>1</v>
      </c>
    </row>
    <row r="48" spans="1:9" ht="47.25" customHeight="1">
      <c r="A48" s="6" t="s">
        <v>367</v>
      </c>
      <c r="B48" s="7">
        <v>914</v>
      </c>
      <c r="C48" s="8" t="s">
        <v>8</v>
      </c>
      <c r="D48" s="8" t="s">
        <v>16</v>
      </c>
      <c r="E48" s="9" t="s">
        <v>52</v>
      </c>
      <c r="F48" s="9"/>
      <c r="G48" s="10">
        <f t="shared" si="2"/>
        <v>1</v>
      </c>
      <c r="H48" s="10">
        <f t="shared" si="2"/>
        <v>1</v>
      </c>
      <c r="I48" s="10">
        <f t="shared" si="2"/>
        <v>1</v>
      </c>
    </row>
    <row r="49" spans="1:9" ht="33.75" customHeight="1">
      <c r="A49" s="6" t="s">
        <v>140</v>
      </c>
      <c r="B49" s="7">
        <v>914</v>
      </c>
      <c r="C49" s="8" t="s">
        <v>8</v>
      </c>
      <c r="D49" s="8" t="s">
        <v>16</v>
      </c>
      <c r="E49" s="9" t="s">
        <v>63</v>
      </c>
      <c r="F49" s="9"/>
      <c r="G49" s="10">
        <f t="shared" si="2"/>
        <v>1</v>
      </c>
      <c r="H49" s="10">
        <f t="shared" si="2"/>
        <v>1</v>
      </c>
      <c r="I49" s="10">
        <f t="shared" si="2"/>
        <v>1</v>
      </c>
    </row>
    <row r="50" spans="1:9" ht="47.25" customHeight="1">
      <c r="A50" s="6" t="s">
        <v>64</v>
      </c>
      <c r="B50" s="7">
        <v>914</v>
      </c>
      <c r="C50" s="8" t="s">
        <v>8</v>
      </c>
      <c r="D50" s="8" t="s">
        <v>16</v>
      </c>
      <c r="E50" s="8" t="s">
        <v>65</v>
      </c>
      <c r="F50" s="9">
        <v>800</v>
      </c>
      <c r="G50" s="10">
        <v>1</v>
      </c>
      <c r="H50" s="10">
        <v>1</v>
      </c>
      <c r="I50" s="10">
        <v>1</v>
      </c>
    </row>
    <row r="51" spans="1:9" ht="0.75" customHeight="1" hidden="1">
      <c r="A51" s="6"/>
      <c r="B51" s="7"/>
      <c r="C51" s="8"/>
      <c r="D51" s="8"/>
      <c r="E51" s="8"/>
      <c r="F51" s="9"/>
      <c r="G51" s="10"/>
      <c r="H51" s="10"/>
      <c r="I51" s="10"/>
    </row>
    <row r="52" spans="1:9" ht="24.75" customHeight="1">
      <c r="A52" s="6" t="s">
        <v>151</v>
      </c>
      <c r="B52" s="7">
        <v>914</v>
      </c>
      <c r="C52" s="8" t="s">
        <v>8</v>
      </c>
      <c r="D52" s="8" t="s">
        <v>152</v>
      </c>
      <c r="E52" s="9"/>
      <c r="F52" s="9"/>
      <c r="G52" s="10">
        <f aca="true" t="shared" si="3" ref="G52:I55">G53</f>
        <v>22</v>
      </c>
      <c r="H52" s="10">
        <f t="shared" si="3"/>
        <v>0</v>
      </c>
      <c r="I52" s="10">
        <f t="shared" si="3"/>
        <v>0</v>
      </c>
    </row>
    <row r="53" spans="1:9" ht="43.5" customHeight="1">
      <c r="A53" s="6" t="s">
        <v>366</v>
      </c>
      <c r="B53" s="7">
        <v>914</v>
      </c>
      <c r="C53" s="8" t="s">
        <v>8</v>
      </c>
      <c r="D53" s="8" t="s">
        <v>152</v>
      </c>
      <c r="E53" s="9" t="s">
        <v>51</v>
      </c>
      <c r="F53" s="9"/>
      <c r="G53" s="10">
        <f t="shared" si="3"/>
        <v>22</v>
      </c>
      <c r="H53" s="10">
        <f t="shared" si="3"/>
        <v>0</v>
      </c>
      <c r="I53" s="10">
        <f t="shared" si="3"/>
        <v>0</v>
      </c>
    </row>
    <row r="54" spans="1:9" ht="53.25" customHeight="1">
      <c r="A54" s="6" t="s">
        <v>367</v>
      </c>
      <c r="B54" s="7">
        <v>914</v>
      </c>
      <c r="C54" s="8" t="s">
        <v>8</v>
      </c>
      <c r="D54" s="8" t="s">
        <v>152</v>
      </c>
      <c r="E54" s="9" t="s">
        <v>52</v>
      </c>
      <c r="F54" s="9"/>
      <c r="G54" s="10">
        <f t="shared" si="3"/>
        <v>22</v>
      </c>
      <c r="H54" s="10">
        <f t="shared" si="3"/>
        <v>0</v>
      </c>
      <c r="I54" s="10">
        <f t="shared" si="3"/>
        <v>0</v>
      </c>
    </row>
    <row r="55" spans="1:9" ht="44.25" customHeight="1">
      <c r="A55" s="6" t="s">
        <v>62</v>
      </c>
      <c r="B55" s="7">
        <v>914</v>
      </c>
      <c r="C55" s="8" t="s">
        <v>8</v>
      </c>
      <c r="D55" s="8" t="s">
        <v>152</v>
      </c>
      <c r="E55" s="9" t="s">
        <v>60</v>
      </c>
      <c r="F55" s="9"/>
      <c r="G55" s="10">
        <f t="shared" si="3"/>
        <v>22</v>
      </c>
      <c r="H55" s="10">
        <f t="shared" si="3"/>
        <v>0</v>
      </c>
      <c r="I55" s="10">
        <f t="shared" si="3"/>
        <v>0</v>
      </c>
    </row>
    <row r="56" spans="1:9" ht="42" customHeight="1">
      <c r="A56" s="6" t="s">
        <v>139</v>
      </c>
      <c r="B56" s="7">
        <v>914</v>
      </c>
      <c r="C56" s="8" t="s">
        <v>8</v>
      </c>
      <c r="D56" s="8" t="s">
        <v>152</v>
      </c>
      <c r="E56" s="9" t="s">
        <v>61</v>
      </c>
      <c r="F56" s="9">
        <v>500</v>
      </c>
      <c r="G56" s="10">
        <v>22</v>
      </c>
      <c r="H56" s="10">
        <v>0</v>
      </c>
      <c r="I56" s="10">
        <v>0</v>
      </c>
    </row>
    <row r="57" spans="1:9" ht="19.5" customHeight="1">
      <c r="A57" s="6" t="s">
        <v>66</v>
      </c>
      <c r="B57" s="7">
        <v>914</v>
      </c>
      <c r="C57" s="8" t="s">
        <v>13</v>
      </c>
      <c r="D57" s="8"/>
      <c r="E57" s="8"/>
      <c r="F57" s="9"/>
      <c r="G57" s="10">
        <f aca="true" t="shared" si="4" ref="G57:I60">G58</f>
        <v>78.8</v>
      </c>
      <c r="H57" s="10">
        <f t="shared" si="4"/>
        <v>78.8</v>
      </c>
      <c r="I57" s="10">
        <f t="shared" si="4"/>
        <v>81.3</v>
      </c>
    </row>
    <row r="58" spans="1:9" ht="23.25" customHeight="1">
      <c r="A58" s="6" t="s">
        <v>24</v>
      </c>
      <c r="B58" s="7">
        <v>914</v>
      </c>
      <c r="C58" s="8" t="s">
        <v>13</v>
      </c>
      <c r="D58" s="8" t="s">
        <v>14</v>
      </c>
      <c r="E58" s="8"/>
      <c r="F58" s="9"/>
      <c r="G58" s="10">
        <f t="shared" si="4"/>
        <v>78.8</v>
      </c>
      <c r="H58" s="10">
        <f t="shared" si="4"/>
        <v>78.8</v>
      </c>
      <c r="I58" s="10">
        <f t="shared" si="4"/>
        <v>81.3</v>
      </c>
    </row>
    <row r="59" spans="1:9" ht="46.5" customHeight="1">
      <c r="A59" s="6" t="s">
        <v>366</v>
      </c>
      <c r="B59" s="7">
        <v>914</v>
      </c>
      <c r="C59" s="8" t="s">
        <v>13</v>
      </c>
      <c r="D59" s="8" t="s">
        <v>14</v>
      </c>
      <c r="E59" s="9" t="s">
        <v>51</v>
      </c>
      <c r="F59" s="9"/>
      <c r="G59" s="10">
        <f t="shared" si="4"/>
        <v>78.8</v>
      </c>
      <c r="H59" s="10">
        <f t="shared" si="4"/>
        <v>78.8</v>
      </c>
      <c r="I59" s="10">
        <f t="shared" si="4"/>
        <v>81.3</v>
      </c>
    </row>
    <row r="60" spans="1:9" ht="33.75" customHeight="1">
      <c r="A60" s="6" t="s">
        <v>368</v>
      </c>
      <c r="B60" s="7">
        <v>914</v>
      </c>
      <c r="C60" s="8" t="s">
        <v>13</v>
      </c>
      <c r="D60" s="8" t="s">
        <v>14</v>
      </c>
      <c r="E60" s="9" t="s">
        <v>67</v>
      </c>
      <c r="F60" s="9"/>
      <c r="G60" s="10">
        <f t="shared" si="4"/>
        <v>78.8</v>
      </c>
      <c r="H60" s="10">
        <f t="shared" si="4"/>
        <v>78.8</v>
      </c>
      <c r="I60" s="10">
        <f t="shared" si="4"/>
        <v>81.3</v>
      </c>
    </row>
    <row r="61" spans="1:9" ht="45.75" customHeight="1">
      <c r="A61" s="6" t="s">
        <v>141</v>
      </c>
      <c r="B61" s="7">
        <v>914</v>
      </c>
      <c r="C61" s="8" t="s">
        <v>13</v>
      </c>
      <c r="D61" s="8" t="s">
        <v>14</v>
      </c>
      <c r="E61" s="9" t="s">
        <v>68</v>
      </c>
      <c r="F61" s="9"/>
      <c r="G61" s="10">
        <f>G62+G63</f>
        <v>78.8</v>
      </c>
      <c r="H61" s="10">
        <f>H62+H63</f>
        <v>78.8</v>
      </c>
      <c r="I61" s="10">
        <f>I62+I63</f>
        <v>81.3</v>
      </c>
    </row>
    <row r="62" spans="1:9" ht="84" customHeight="1">
      <c r="A62" s="6" t="s">
        <v>69</v>
      </c>
      <c r="B62" s="7">
        <v>914</v>
      </c>
      <c r="C62" s="8" t="s">
        <v>13</v>
      </c>
      <c r="D62" s="8" t="s">
        <v>14</v>
      </c>
      <c r="E62" s="8" t="s">
        <v>70</v>
      </c>
      <c r="F62" s="9">
        <v>100</v>
      </c>
      <c r="G62" s="10">
        <v>70.5</v>
      </c>
      <c r="H62" s="10">
        <v>70.5</v>
      </c>
      <c r="I62" s="10">
        <v>73</v>
      </c>
    </row>
    <row r="63" spans="1:9" ht="59.25" customHeight="1">
      <c r="A63" s="6" t="s">
        <v>71</v>
      </c>
      <c r="B63" s="7">
        <v>914</v>
      </c>
      <c r="C63" s="8" t="s">
        <v>13</v>
      </c>
      <c r="D63" s="8" t="s">
        <v>14</v>
      </c>
      <c r="E63" s="8" t="s">
        <v>70</v>
      </c>
      <c r="F63" s="9">
        <v>200</v>
      </c>
      <c r="G63" s="10">
        <v>8.3</v>
      </c>
      <c r="H63" s="10">
        <v>8.3</v>
      </c>
      <c r="I63" s="10">
        <v>8.3</v>
      </c>
    </row>
    <row r="64" spans="1:9" ht="38.25" customHeight="1" hidden="1">
      <c r="A64" s="6"/>
      <c r="B64" s="7"/>
      <c r="C64" s="8"/>
      <c r="D64" s="8"/>
      <c r="E64" s="8"/>
      <c r="F64" s="9"/>
      <c r="G64" s="10"/>
      <c r="H64" s="10"/>
      <c r="I64" s="10"/>
    </row>
    <row r="65" spans="1:9" ht="29.25" customHeight="1" hidden="1">
      <c r="A65" s="6"/>
      <c r="B65" s="7"/>
      <c r="C65" s="8"/>
      <c r="D65" s="8"/>
      <c r="E65" s="8"/>
      <c r="F65" s="9"/>
      <c r="G65" s="10"/>
      <c r="H65" s="10"/>
      <c r="I65" s="10"/>
    </row>
    <row r="66" spans="1:9" ht="42.75" customHeight="1" hidden="1">
      <c r="A66" s="6"/>
      <c r="B66" s="7"/>
      <c r="C66" s="8"/>
      <c r="D66" s="8"/>
      <c r="E66" s="8"/>
      <c r="F66" s="9"/>
      <c r="G66" s="10"/>
      <c r="H66" s="10"/>
      <c r="I66" s="10"/>
    </row>
    <row r="67" spans="1:9" ht="37.5" customHeight="1" hidden="1">
      <c r="A67" s="6"/>
      <c r="B67" s="7"/>
      <c r="C67" s="8"/>
      <c r="D67" s="8"/>
      <c r="E67" s="8"/>
      <c r="F67" s="9"/>
      <c r="G67" s="10"/>
      <c r="H67" s="10"/>
      <c r="I67" s="10"/>
    </row>
    <row r="68" spans="1:9" ht="34.5" customHeight="1" hidden="1">
      <c r="A68" s="6"/>
      <c r="B68" s="7"/>
      <c r="C68" s="8"/>
      <c r="D68" s="8"/>
      <c r="E68" s="8"/>
      <c r="F68" s="9"/>
      <c r="G68" s="10"/>
      <c r="H68" s="10"/>
      <c r="I68" s="10"/>
    </row>
    <row r="69" spans="1:9" ht="18.75" customHeight="1">
      <c r="A69" s="6" t="s">
        <v>72</v>
      </c>
      <c r="B69" s="12" t="s">
        <v>73</v>
      </c>
      <c r="C69" s="8" t="s">
        <v>12</v>
      </c>
      <c r="D69" s="8"/>
      <c r="E69" s="8"/>
      <c r="F69" s="9"/>
      <c r="G69" s="10">
        <f>G76+G71</f>
        <v>362</v>
      </c>
      <c r="H69" s="10">
        <f>H76+H71</f>
        <v>16.9</v>
      </c>
      <c r="I69" s="10">
        <f>I76+I71</f>
        <v>16.9</v>
      </c>
    </row>
    <row r="70" spans="1:9" ht="27.75" customHeight="1" hidden="1">
      <c r="A70" s="6"/>
      <c r="B70" s="11"/>
      <c r="C70" s="8"/>
      <c r="D70" s="9"/>
      <c r="E70" s="9"/>
      <c r="F70" s="9"/>
      <c r="G70" s="10"/>
      <c r="H70" s="10"/>
      <c r="I70" s="10"/>
    </row>
    <row r="71" spans="1:9" ht="27.75" customHeight="1">
      <c r="A71" s="6" t="s">
        <v>337</v>
      </c>
      <c r="B71" s="11">
        <v>914</v>
      </c>
      <c r="C71" s="8" t="s">
        <v>12</v>
      </c>
      <c r="D71" s="8" t="s">
        <v>341</v>
      </c>
      <c r="E71" s="9"/>
      <c r="F71" s="9"/>
      <c r="G71" s="10">
        <f aca="true" t="shared" si="5" ref="G71:I74">G72</f>
        <v>340</v>
      </c>
      <c r="H71" s="10">
        <f t="shared" si="5"/>
        <v>0</v>
      </c>
      <c r="I71" s="10">
        <f t="shared" si="5"/>
        <v>0</v>
      </c>
    </row>
    <row r="72" spans="1:9" ht="42.75" customHeight="1">
      <c r="A72" s="6" t="s">
        <v>366</v>
      </c>
      <c r="B72" s="11">
        <v>914</v>
      </c>
      <c r="C72" s="8" t="s">
        <v>12</v>
      </c>
      <c r="D72" s="8" t="s">
        <v>341</v>
      </c>
      <c r="E72" s="8" t="s">
        <v>51</v>
      </c>
      <c r="F72" s="9"/>
      <c r="G72" s="10">
        <f t="shared" si="5"/>
        <v>340</v>
      </c>
      <c r="H72" s="10">
        <f t="shared" si="5"/>
        <v>0</v>
      </c>
      <c r="I72" s="10">
        <f t="shared" si="5"/>
        <v>0</v>
      </c>
    </row>
    <row r="73" spans="1:9" ht="33" customHeight="1">
      <c r="A73" s="6" t="s">
        <v>338</v>
      </c>
      <c r="B73" s="11">
        <v>914</v>
      </c>
      <c r="C73" s="8" t="s">
        <v>12</v>
      </c>
      <c r="D73" s="8" t="s">
        <v>341</v>
      </c>
      <c r="E73" s="8" t="s">
        <v>342</v>
      </c>
      <c r="F73" s="9"/>
      <c r="G73" s="10">
        <f t="shared" si="5"/>
        <v>340</v>
      </c>
      <c r="H73" s="10">
        <f t="shared" si="5"/>
        <v>0</v>
      </c>
      <c r="I73" s="10">
        <f t="shared" si="5"/>
        <v>0</v>
      </c>
    </row>
    <row r="74" spans="1:9" ht="27.75" customHeight="1">
      <c r="A74" s="6" t="s">
        <v>339</v>
      </c>
      <c r="B74" s="11">
        <v>914</v>
      </c>
      <c r="C74" s="8" t="s">
        <v>12</v>
      </c>
      <c r="D74" s="8" t="s">
        <v>341</v>
      </c>
      <c r="E74" s="8" t="s">
        <v>343</v>
      </c>
      <c r="F74" s="9"/>
      <c r="G74" s="10">
        <f t="shared" si="5"/>
        <v>340</v>
      </c>
      <c r="H74" s="10">
        <f t="shared" si="5"/>
        <v>0</v>
      </c>
      <c r="I74" s="10">
        <f t="shared" si="5"/>
        <v>0</v>
      </c>
    </row>
    <row r="75" spans="1:9" ht="51.75" customHeight="1">
      <c r="A75" s="6" t="s">
        <v>340</v>
      </c>
      <c r="B75" s="11">
        <v>914</v>
      </c>
      <c r="C75" s="8" t="s">
        <v>12</v>
      </c>
      <c r="D75" s="8" t="s">
        <v>341</v>
      </c>
      <c r="E75" s="8" t="s">
        <v>344</v>
      </c>
      <c r="F75" s="9">
        <v>200</v>
      </c>
      <c r="G75" s="10">
        <v>340</v>
      </c>
      <c r="H75" s="10">
        <v>0</v>
      </c>
      <c r="I75" s="10">
        <v>0</v>
      </c>
    </row>
    <row r="76" spans="1:9" ht="21.75" customHeight="1">
      <c r="A76" s="6" t="s">
        <v>25</v>
      </c>
      <c r="B76" s="12" t="s">
        <v>73</v>
      </c>
      <c r="C76" s="8" t="s">
        <v>12</v>
      </c>
      <c r="D76" s="8" t="s">
        <v>17</v>
      </c>
      <c r="E76" s="8"/>
      <c r="F76" s="9"/>
      <c r="G76" s="10">
        <f>G77</f>
        <v>22</v>
      </c>
      <c r="H76" s="10">
        <f>H77</f>
        <v>16.9</v>
      </c>
      <c r="I76" s="10">
        <f>I77</f>
        <v>16.9</v>
      </c>
    </row>
    <row r="77" spans="1:9" ht="40.5" customHeight="1">
      <c r="A77" s="6" t="s">
        <v>366</v>
      </c>
      <c r="B77" s="7">
        <v>914</v>
      </c>
      <c r="C77" s="8" t="s">
        <v>12</v>
      </c>
      <c r="D77" s="8" t="s">
        <v>17</v>
      </c>
      <c r="E77" s="9" t="s">
        <v>51</v>
      </c>
      <c r="F77" s="9"/>
      <c r="G77" s="10">
        <f>G78+G84</f>
        <v>22</v>
      </c>
      <c r="H77" s="10">
        <f>H78+H84</f>
        <v>16.9</v>
      </c>
      <c r="I77" s="10">
        <f>I78+I84</f>
        <v>16.9</v>
      </c>
    </row>
    <row r="78" spans="1:9" ht="34.5" customHeight="1">
      <c r="A78" s="6" t="s">
        <v>369</v>
      </c>
      <c r="B78" s="7">
        <v>914</v>
      </c>
      <c r="C78" s="8" t="s">
        <v>12</v>
      </c>
      <c r="D78" s="8" t="s">
        <v>17</v>
      </c>
      <c r="E78" s="8" t="s">
        <v>74</v>
      </c>
      <c r="F78" s="9"/>
      <c r="G78" s="10">
        <f aca="true" t="shared" si="6" ref="G78:I79">G79</f>
        <v>0</v>
      </c>
      <c r="H78" s="10">
        <f t="shared" si="6"/>
        <v>0</v>
      </c>
      <c r="I78" s="10">
        <f t="shared" si="6"/>
        <v>0</v>
      </c>
    </row>
    <row r="79" spans="1:9" ht="30.75" customHeight="1">
      <c r="A79" s="6" t="s">
        <v>142</v>
      </c>
      <c r="B79" s="7">
        <v>914</v>
      </c>
      <c r="C79" s="8" t="s">
        <v>12</v>
      </c>
      <c r="D79" s="8" t="s">
        <v>17</v>
      </c>
      <c r="E79" s="9" t="s">
        <v>75</v>
      </c>
      <c r="F79" s="9"/>
      <c r="G79" s="10">
        <f t="shared" si="6"/>
        <v>0</v>
      </c>
      <c r="H79" s="10">
        <f t="shared" si="6"/>
        <v>0</v>
      </c>
      <c r="I79" s="10">
        <f t="shared" si="6"/>
        <v>0</v>
      </c>
    </row>
    <row r="80" spans="1:9" ht="49.5" customHeight="1">
      <c r="A80" s="6" t="s">
        <v>76</v>
      </c>
      <c r="B80" s="11">
        <v>914</v>
      </c>
      <c r="C80" s="8" t="s">
        <v>12</v>
      </c>
      <c r="D80" s="8" t="s">
        <v>17</v>
      </c>
      <c r="E80" s="8" t="s">
        <v>77</v>
      </c>
      <c r="F80" s="8" t="s">
        <v>18</v>
      </c>
      <c r="G80" s="10">
        <v>0</v>
      </c>
      <c r="H80" s="10">
        <v>0</v>
      </c>
      <c r="I80" s="10">
        <v>0</v>
      </c>
    </row>
    <row r="81" spans="1:9" ht="33" customHeight="1" hidden="1">
      <c r="A81" s="6"/>
      <c r="B81" s="11"/>
      <c r="C81" s="8"/>
      <c r="D81" s="8"/>
      <c r="E81" s="8"/>
      <c r="F81" s="8"/>
      <c r="G81" s="10"/>
      <c r="H81" s="10"/>
      <c r="I81" s="10"/>
    </row>
    <row r="82" spans="1:9" ht="37.5" customHeight="1" hidden="1">
      <c r="A82" s="6"/>
      <c r="B82" s="11"/>
      <c r="C82" s="8"/>
      <c r="D82" s="8"/>
      <c r="E82" s="8"/>
      <c r="F82" s="8"/>
      <c r="G82" s="10"/>
      <c r="H82" s="10"/>
      <c r="I82" s="10"/>
    </row>
    <row r="83" spans="1:9" ht="33" customHeight="1" hidden="1">
      <c r="A83" s="6"/>
      <c r="B83" s="11"/>
      <c r="C83" s="8"/>
      <c r="D83" s="8"/>
      <c r="E83" s="8"/>
      <c r="F83" s="8"/>
      <c r="G83" s="10"/>
      <c r="H83" s="10"/>
      <c r="I83" s="10"/>
    </row>
    <row r="84" spans="1:9" ht="28.5" customHeight="1">
      <c r="A84" s="6" t="s">
        <v>370</v>
      </c>
      <c r="B84" s="7">
        <v>914</v>
      </c>
      <c r="C84" s="8" t="s">
        <v>12</v>
      </c>
      <c r="D84" s="8" t="s">
        <v>17</v>
      </c>
      <c r="E84" s="8" t="s">
        <v>78</v>
      </c>
      <c r="F84" s="9"/>
      <c r="G84" s="10">
        <f>G85</f>
        <v>22</v>
      </c>
      <c r="H84" s="10">
        <f>H85</f>
        <v>16.9</v>
      </c>
      <c r="I84" s="10">
        <f>I85</f>
        <v>16.9</v>
      </c>
    </row>
    <row r="85" spans="1:9" ht="33.75" customHeight="1">
      <c r="A85" s="6" t="s">
        <v>80</v>
      </c>
      <c r="B85" s="7">
        <v>914</v>
      </c>
      <c r="C85" s="8" t="s">
        <v>12</v>
      </c>
      <c r="D85" s="8" t="s">
        <v>17</v>
      </c>
      <c r="E85" s="9" t="s">
        <v>79</v>
      </c>
      <c r="F85" s="9"/>
      <c r="G85" s="10">
        <f>G86+G87</f>
        <v>22</v>
      </c>
      <c r="H85" s="10">
        <f>H86+H87</f>
        <v>16.9</v>
      </c>
      <c r="I85" s="10">
        <f>I86+I87</f>
        <v>16.9</v>
      </c>
    </row>
    <row r="86" spans="1:9" ht="42.75" customHeight="1">
      <c r="A86" s="6" t="s">
        <v>84</v>
      </c>
      <c r="B86" s="11">
        <v>914</v>
      </c>
      <c r="C86" s="8" t="s">
        <v>12</v>
      </c>
      <c r="D86" s="8" t="s">
        <v>17</v>
      </c>
      <c r="E86" s="8" t="s">
        <v>83</v>
      </c>
      <c r="F86" s="8" t="s">
        <v>18</v>
      </c>
      <c r="G86" s="10">
        <v>16.9</v>
      </c>
      <c r="H86" s="10">
        <v>16.9</v>
      </c>
      <c r="I86" s="10">
        <v>16.9</v>
      </c>
    </row>
    <row r="87" spans="1:9" ht="47.25" customHeight="1">
      <c r="A87" s="6" t="s">
        <v>81</v>
      </c>
      <c r="B87" s="11">
        <v>914</v>
      </c>
      <c r="C87" s="8" t="s">
        <v>12</v>
      </c>
      <c r="D87" s="8" t="s">
        <v>17</v>
      </c>
      <c r="E87" s="8" t="s">
        <v>82</v>
      </c>
      <c r="F87" s="8" t="s">
        <v>18</v>
      </c>
      <c r="G87" s="10">
        <v>5.1</v>
      </c>
      <c r="H87" s="10"/>
      <c r="I87" s="10"/>
    </row>
    <row r="88" spans="1:9" ht="24" customHeight="1">
      <c r="A88" s="6" t="s">
        <v>85</v>
      </c>
      <c r="B88" s="12" t="s">
        <v>73</v>
      </c>
      <c r="C88" s="8" t="s">
        <v>10</v>
      </c>
      <c r="D88" s="8"/>
      <c r="E88" s="8"/>
      <c r="F88" s="9"/>
      <c r="G88" s="10">
        <f>G89+G104</f>
        <v>45</v>
      </c>
      <c r="H88" s="10">
        <f>H89+H104</f>
        <v>2.9</v>
      </c>
      <c r="I88" s="10">
        <f>I89+I104</f>
        <v>1</v>
      </c>
    </row>
    <row r="89" spans="1:9" ht="19.5" customHeight="1">
      <c r="A89" s="6" t="s">
        <v>26</v>
      </c>
      <c r="B89" s="12" t="s">
        <v>73</v>
      </c>
      <c r="C89" s="8" t="s">
        <v>10</v>
      </c>
      <c r="D89" s="8" t="s">
        <v>14</v>
      </c>
      <c r="E89" s="8"/>
      <c r="F89" s="9"/>
      <c r="G89" s="10">
        <f aca="true" t="shared" si="7" ref="G89:I90">G90</f>
        <v>45</v>
      </c>
      <c r="H89" s="10">
        <f t="shared" si="7"/>
        <v>2.9</v>
      </c>
      <c r="I89" s="10">
        <f t="shared" si="7"/>
        <v>1</v>
      </c>
    </row>
    <row r="90" spans="1:9" ht="42" customHeight="1">
      <c r="A90" s="6" t="s">
        <v>366</v>
      </c>
      <c r="B90" s="7">
        <v>914</v>
      </c>
      <c r="C90" s="8" t="s">
        <v>10</v>
      </c>
      <c r="D90" s="8" t="s">
        <v>14</v>
      </c>
      <c r="E90" s="9" t="s">
        <v>51</v>
      </c>
      <c r="F90" s="9"/>
      <c r="G90" s="10">
        <f t="shared" si="7"/>
        <v>45</v>
      </c>
      <c r="H90" s="10">
        <f t="shared" si="7"/>
        <v>2.9</v>
      </c>
      <c r="I90" s="10">
        <f t="shared" si="7"/>
        <v>1</v>
      </c>
    </row>
    <row r="91" spans="1:9" ht="29.25" customHeight="1">
      <c r="A91" s="6" t="s">
        <v>370</v>
      </c>
      <c r="B91" s="7">
        <v>914</v>
      </c>
      <c r="C91" s="8" t="s">
        <v>10</v>
      </c>
      <c r="D91" s="8" t="s">
        <v>14</v>
      </c>
      <c r="E91" s="8" t="s">
        <v>78</v>
      </c>
      <c r="F91" s="9"/>
      <c r="G91" s="10">
        <f>G92+G94+G96+G98+G100</f>
        <v>45</v>
      </c>
      <c r="H91" s="10">
        <f>H92+H94+H96+H98+H100</f>
        <v>2.9</v>
      </c>
      <c r="I91" s="10">
        <f>I92+I94+I96+I98+I100</f>
        <v>1</v>
      </c>
    </row>
    <row r="92" spans="1:9" ht="37.5" customHeight="1">
      <c r="A92" s="6" t="s">
        <v>143</v>
      </c>
      <c r="B92" s="7">
        <v>914</v>
      </c>
      <c r="C92" s="8" t="s">
        <v>10</v>
      </c>
      <c r="D92" s="8" t="s">
        <v>14</v>
      </c>
      <c r="E92" s="9" t="s">
        <v>86</v>
      </c>
      <c r="F92" s="9"/>
      <c r="G92" s="10">
        <f>G93</f>
        <v>0</v>
      </c>
      <c r="H92" s="10">
        <f>H93</f>
        <v>0</v>
      </c>
      <c r="I92" s="10">
        <f>I93</f>
        <v>0</v>
      </c>
    </row>
    <row r="93" spans="1:9" ht="62.25" customHeight="1">
      <c r="A93" s="6" t="s">
        <v>144</v>
      </c>
      <c r="B93" s="7">
        <v>914</v>
      </c>
      <c r="C93" s="8" t="s">
        <v>10</v>
      </c>
      <c r="D93" s="8" t="s">
        <v>14</v>
      </c>
      <c r="E93" s="8" t="s">
        <v>87</v>
      </c>
      <c r="F93" s="9">
        <v>200</v>
      </c>
      <c r="G93" s="10"/>
      <c r="H93" s="10"/>
      <c r="I93" s="10"/>
    </row>
    <row r="94" spans="1:9" ht="30" customHeight="1">
      <c r="A94" s="6" t="s">
        <v>89</v>
      </c>
      <c r="B94" s="7">
        <v>914</v>
      </c>
      <c r="C94" s="8" t="s">
        <v>10</v>
      </c>
      <c r="D94" s="8" t="s">
        <v>14</v>
      </c>
      <c r="E94" s="9" t="s">
        <v>88</v>
      </c>
      <c r="F94" s="9"/>
      <c r="G94" s="10">
        <f>G95</f>
        <v>0</v>
      </c>
      <c r="H94" s="10">
        <f>H95</f>
        <v>0</v>
      </c>
      <c r="I94" s="10">
        <f>I95</f>
        <v>0</v>
      </c>
    </row>
    <row r="95" spans="1:9" ht="50.25" customHeight="1">
      <c r="A95" s="6" t="s">
        <v>90</v>
      </c>
      <c r="B95" s="7">
        <v>914</v>
      </c>
      <c r="C95" s="8" t="s">
        <v>10</v>
      </c>
      <c r="D95" s="8" t="s">
        <v>14</v>
      </c>
      <c r="E95" s="8" t="s">
        <v>91</v>
      </c>
      <c r="F95" s="9">
        <v>200</v>
      </c>
      <c r="G95" s="10">
        <v>0</v>
      </c>
      <c r="H95" s="10">
        <v>0</v>
      </c>
      <c r="I95" s="10">
        <v>0</v>
      </c>
    </row>
    <row r="96" spans="1:9" ht="30.75" customHeight="1">
      <c r="A96" s="6" t="s">
        <v>145</v>
      </c>
      <c r="B96" s="7">
        <v>914</v>
      </c>
      <c r="C96" s="8" t="s">
        <v>10</v>
      </c>
      <c r="D96" s="8" t="s">
        <v>14</v>
      </c>
      <c r="E96" s="9" t="s">
        <v>92</v>
      </c>
      <c r="F96" s="9"/>
      <c r="G96" s="10">
        <f>G97</f>
        <v>0</v>
      </c>
      <c r="H96" s="10">
        <f>H97</f>
        <v>0</v>
      </c>
      <c r="I96" s="10">
        <f>I97</f>
        <v>0</v>
      </c>
    </row>
    <row r="97" spans="1:9" ht="57.75" customHeight="1">
      <c r="A97" s="6" t="s">
        <v>146</v>
      </c>
      <c r="B97" s="7">
        <v>914</v>
      </c>
      <c r="C97" s="8" t="s">
        <v>10</v>
      </c>
      <c r="D97" s="8" t="s">
        <v>14</v>
      </c>
      <c r="E97" s="8" t="s">
        <v>93</v>
      </c>
      <c r="F97" s="9">
        <v>200</v>
      </c>
      <c r="G97" s="10">
        <v>0</v>
      </c>
      <c r="H97" s="10">
        <v>0</v>
      </c>
      <c r="I97" s="10">
        <v>0</v>
      </c>
    </row>
    <row r="98" spans="1:9" ht="42" customHeight="1">
      <c r="A98" s="6" t="s">
        <v>95</v>
      </c>
      <c r="B98" s="7">
        <v>914</v>
      </c>
      <c r="C98" s="8" t="s">
        <v>10</v>
      </c>
      <c r="D98" s="8" t="s">
        <v>14</v>
      </c>
      <c r="E98" s="9" t="s">
        <v>94</v>
      </c>
      <c r="F98" s="9"/>
      <c r="G98" s="10">
        <f>G99</f>
        <v>45</v>
      </c>
      <c r="H98" s="10">
        <f>H99</f>
        <v>2.9</v>
      </c>
      <c r="I98" s="10">
        <f>I99</f>
        <v>1</v>
      </c>
    </row>
    <row r="99" spans="1:9" ht="45" customHeight="1">
      <c r="A99" s="6" t="s">
        <v>147</v>
      </c>
      <c r="B99" s="7">
        <v>914</v>
      </c>
      <c r="C99" s="8" t="s">
        <v>10</v>
      </c>
      <c r="D99" s="8" t="s">
        <v>14</v>
      </c>
      <c r="E99" s="8" t="s">
        <v>96</v>
      </c>
      <c r="F99" s="9">
        <v>200</v>
      </c>
      <c r="G99" s="10">
        <v>45</v>
      </c>
      <c r="H99" s="10">
        <v>2.9</v>
      </c>
      <c r="I99" s="10">
        <v>1</v>
      </c>
    </row>
    <row r="100" spans="1:9" ht="36" customHeight="1">
      <c r="A100" s="6" t="s">
        <v>98</v>
      </c>
      <c r="B100" s="7">
        <v>914</v>
      </c>
      <c r="C100" s="8" t="s">
        <v>10</v>
      </c>
      <c r="D100" s="8" t="s">
        <v>14</v>
      </c>
      <c r="E100" s="9" t="s">
        <v>97</v>
      </c>
      <c r="F100" s="9"/>
      <c r="G100" s="10">
        <f>G101</f>
        <v>0</v>
      </c>
      <c r="H100" s="10">
        <f>H101</f>
        <v>0</v>
      </c>
      <c r="I100" s="10">
        <f>I101</f>
        <v>0</v>
      </c>
    </row>
    <row r="101" spans="1:9" ht="42.75" customHeight="1">
      <c r="A101" s="6" t="s">
        <v>148</v>
      </c>
      <c r="B101" s="7">
        <v>914</v>
      </c>
      <c r="C101" s="8" t="s">
        <v>10</v>
      </c>
      <c r="D101" s="8" t="s">
        <v>14</v>
      </c>
      <c r="E101" s="8" t="s">
        <v>99</v>
      </c>
      <c r="F101" s="9">
        <v>200</v>
      </c>
      <c r="G101" s="10">
        <v>0</v>
      </c>
      <c r="H101" s="10">
        <v>0</v>
      </c>
      <c r="I101" s="10">
        <v>0</v>
      </c>
    </row>
    <row r="102" spans="1:9" ht="33.75" customHeight="1" hidden="1">
      <c r="A102" s="6"/>
      <c r="B102" s="7"/>
      <c r="C102" s="8"/>
      <c r="D102" s="8"/>
      <c r="E102" s="8"/>
      <c r="F102" s="9"/>
      <c r="G102" s="10"/>
      <c r="H102" s="10"/>
      <c r="I102" s="10"/>
    </row>
    <row r="103" spans="1:9" ht="33.75" customHeight="1" hidden="1">
      <c r="A103" s="6"/>
      <c r="B103" s="7"/>
      <c r="C103" s="8"/>
      <c r="D103" s="8"/>
      <c r="E103" s="8"/>
      <c r="F103" s="9"/>
      <c r="G103" s="10"/>
      <c r="H103" s="10"/>
      <c r="I103" s="10"/>
    </row>
    <row r="104" spans="1:9" ht="23.25" customHeight="1">
      <c r="A104" s="6" t="s">
        <v>28</v>
      </c>
      <c r="B104" s="12" t="s">
        <v>73</v>
      </c>
      <c r="C104" s="8" t="s">
        <v>10</v>
      </c>
      <c r="D104" s="8" t="s">
        <v>10</v>
      </c>
      <c r="E104" s="8"/>
      <c r="F104" s="9"/>
      <c r="G104" s="10">
        <f aca="true" t="shared" si="8" ref="G104:I107">G105</f>
        <v>0</v>
      </c>
      <c r="H104" s="10">
        <f t="shared" si="8"/>
        <v>0</v>
      </c>
      <c r="I104" s="10">
        <f t="shared" si="8"/>
        <v>0</v>
      </c>
    </row>
    <row r="105" spans="1:9" ht="47.25" customHeight="1">
      <c r="A105" s="6" t="s">
        <v>366</v>
      </c>
      <c r="B105" s="7">
        <v>914</v>
      </c>
      <c r="C105" s="8" t="s">
        <v>10</v>
      </c>
      <c r="D105" s="8" t="s">
        <v>10</v>
      </c>
      <c r="E105" s="9" t="s">
        <v>51</v>
      </c>
      <c r="F105" s="9"/>
      <c r="G105" s="10">
        <f t="shared" si="8"/>
        <v>0</v>
      </c>
      <c r="H105" s="10">
        <f t="shared" si="8"/>
        <v>0</v>
      </c>
      <c r="I105" s="10">
        <f t="shared" si="8"/>
        <v>0</v>
      </c>
    </row>
    <row r="106" spans="1:9" ht="33.75" customHeight="1">
      <c r="A106" s="6" t="s">
        <v>371</v>
      </c>
      <c r="B106" s="7">
        <v>914</v>
      </c>
      <c r="C106" s="8" t="s">
        <v>10</v>
      </c>
      <c r="D106" s="8" t="s">
        <v>10</v>
      </c>
      <c r="E106" s="8" t="s">
        <v>100</v>
      </c>
      <c r="F106" s="9"/>
      <c r="G106" s="10">
        <f t="shared" si="8"/>
        <v>0</v>
      </c>
      <c r="H106" s="10">
        <f t="shared" si="8"/>
        <v>0</v>
      </c>
      <c r="I106" s="10">
        <f t="shared" si="8"/>
        <v>0</v>
      </c>
    </row>
    <row r="107" spans="1:9" ht="36" customHeight="1">
      <c r="A107" s="6" t="s">
        <v>102</v>
      </c>
      <c r="B107" s="7">
        <v>914</v>
      </c>
      <c r="C107" s="8" t="s">
        <v>10</v>
      </c>
      <c r="D107" s="8" t="s">
        <v>10</v>
      </c>
      <c r="E107" s="9" t="s">
        <v>101</v>
      </c>
      <c r="F107" s="9"/>
      <c r="G107" s="10">
        <f t="shared" si="8"/>
        <v>0</v>
      </c>
      <c r="H107" s="10">
        <f t="shared" si="8"/>
        <v>0</v>
      </c>
      <c r="I107" s="10">
        <f t="shared" si="8"/>
        <v>0</v>
      </c>
    </row>
    <row r="108" spans="1:9" ht="59.25" customHeight="1">
      <c r="A108" s="6" t="s">
        <v>149</v>
      </c>
      <c r="B108" s="7">
        <v>914</v>
      </c>
      <c r="C108" s="8" t="s">
        <v>10</v>
      </c>
      <c r="D108" s="8" t="s">
        <v>10</v>
      </c>
      <c r="E108" s="8" t="s">
        <v>103</v>
      </c>
      <c r="F108" s="9">
        <v>200</v>
      </c>
      <c r="G108" s="10"/>
      <c r="H108" s="10">
        <v>0</v>
      </c>
      <c r="I108" s="10">
        <v>0</v>
      </c>
    </row>
    <row r="109" spans="1:9" ht="22.5" customHeight="1">
      <c r="A109" s="6" t="s">
        <v>104</v>
      </c>
      <c r="B109" s="7">
        <v>914</v>
      </c>
      <c r="C109" s="8" t="s">
        <v>11</v>
      </c>
      <c r="D109" s="9"/>
      <c r="E109" s="9"/>
      <c r="F109" s="9"/>
      <c r="G109" s="10">
        <f aca="true" t="shared" si="9" ref="G109:I113">G110</f>
        <v>60</v>
      </c>
      <c r="H109" s="10">
        <f t="shared" si="9"/>
        <v>60</v>
      </c>
      <c r="I109" s="10">
        <f t="shared" si="9"/>
        <v>50.9</v>
      </c>
    </row>
    <row r="110" spans="1:9" ht="18.75" customHeight="1">
      <c r="A110" s="6" t="s">
        <v>31</v>
      </c>
      <c r="B110" s="7">
        <v>914</v>
      </c>
      <c r="C110" s="8" t="s">
        <v>11</v>
      </c>
      <c r="D110" s="8" t="s">
        <v>8</v>
      </c>
      <c r="E110" s="9"/>
      <c r="F110" s="9"/>
      <c r="G110" s="10">
        <f t="shared" si="9"/>
        <v>60</v>
      </c>
      <c r="H110" s="10">
        <f t="shared" si="9"/>
        <v>60</v>
      </c>
      <c r="I110" s="10">
        <f t="shared" si="9"/>
        <v>50.9</v>
      </c>
    </row>
    <row r="111" spans="1:9" ht="47.25" customHeight="1">
      <c r="A111" s="6" t="s">
        <v>366</v>
      </c>
      <c r="B111" s="7">
        <v>914</v>
      </c>
      <c r="C111" s="8" t="s">
        <v>11</v>
      </c>
      <c r="D111" s="8" t="s">
        <v>8</v>
      </c>
      <c r="E111" s="9" t="s">
        <v>51</v>
      </c>
      <c r="F111" s="9"/>
      <c r="G111" s="10">
        <f t="shared" si="9"/>
        <v>60</v>
      </c>
      <c r="H111" s="10">
        <f t="shared" si="9"/>
        <v>60</v>
      </c>
      <c r="I111" s="10">
        <f t="shared" si="9"/>
        <v>50.9</v>
      </c>
    </row>
    <row r="112" spans="1:9" ht="45" customHeight="1">
      <c r="A112" s="6" t="s">
        <v>367</v>
      </c>
      <c r="B112" s="7">
        <v>914</v>
      </c>
      <c r="C112" s="8" t="s">
        <v>11</v>
      </c>
      <c r="D112" s="8" t="s">
        <v>8</v>
      </c>
      <c r="E112" s="9" t="s">
        <v>52</v>
      </c>
      <c r="F112" s="9"/>
      <c r="G112" s="10">
        <f t="shared" si="9"/>
        <v>60</v>
      </c>
      <c r="H112" s="10">
        <f t="shared" si="9"/>
        <v>60</v>
      </c>
      <c r="I112" s="10">
        <f t="shared" si="9"/>
        <v>50.9</v>
      </c>
    </row>
    <row r="113" spans="1:9" ht="43.5" customHeight="1">
      <c r="A113" s="6" t="s">
        <v>105</v>
      </c>
      <c r="B113" s="7">
        <v>914</v>
      </c>
      <c r="C113" s="8" t="s">
        <v>11</v>
      </c>
      <c r="D113" s="8" t="s">
        <v>8</v>
      </c>
      <c r="E113" s="9" t="s">
        <v>106</v>
      </c>
      <c r="F113" s="9"/>
      <c r="G113" s="10">
        <f t="shared" si="9"/>
        <v>60</v>
      </c>
      <c r="H113" s="10">
        <f t="shared" si="9"/>
        <v>60</v>
      </c>
      <c r="I113" s="10">
        <f t="shared" si="9"/>
        <v>50.9</v>
      </c>
    </row>
    <row r="114" spans="1:9" ht="37.5" customHeight="1">
      <c r="A114" s="6" t="s">
        <v>107</v>
      </c>
      <c r="B114" s="7">
        <v>914</v>
      </c>
      <c r="C114" s="8" t="s">
        <v>11</v>
      </c>
      <c r="D114" s="8" t="s">
        <v>8</v>
      </c>
      <c r="E114" s="8" t="s">
        <v>108</v>
      </c>
      <c r="F114" s="9">
        <v>300</v>
      </c>
      <c r="G114" s="10">
        <v>60</v>
      </c>
      <c r="H114" s="10">
        <v>60</v>
      </c>
      <c r="I114" s="10">
        <v>50.9</v>
      </c>
    </row>
    <row r="115" spans="1:9" ht="37.5" customHeight="1" hidden="1">
      <c r="A115" s="6"/>
      <c r="B115" s="7"/>
      <c r="C115" s="8"/>
      <c r="D115" s="8"/>
      <c r="E115" s="8"/>
      <c r="F115" s="9"/>
      <c r="G115" s="10"/>
      <c r="H115" s="10"/>
      <c r="I115" s="10"/>
    </row>
    <row r="116" spans="1:9" ht="37.5" customHeight="1" hidden="1">
      <c r="A116" s="6"/>
      <c r="B116" s="7"/>
      <c r="C116" s="8"/>
      <c r="D116" s="8"/>
      <c r="E116" s="8"/>
      <c r="F116" s="9"/>
      <c r="G116" s="10"/>
      <c r="H116" s="10"/>
      <c r="I116" s="10"/>
    </row>
    <row r="117" spans="1:9" ht="36" customHeight="1" hidden="1">
      <c r="A117" s="6"/>
      <c r="B117" s="7"/>
      <c r="C117" s="8"/>
      <c r="D117" s="8"/>
      <c r="E117" s="8"/>
      <c r="F117" s="9"/>
      <c r="G117" s="10"/>
      <c r="H117" s="10"/>
      <c r="I117" s="10"/>
    </row>
    <row r="118" spans="1:9" ht="37.5" customHeight="1" hidden="1">
      <c r="A118" s="6"/>
      <c r="B118" s="7"/>
      <c r="C118" s="8"/>
      <c r="D118" s="8"/>
      <c r="E118" s="8"/>
      <c r="F118" s="9"/>
      <c r="G118" s="10"/>
      <c r="H118" s="10"/>
      <c r="I118" s="10"/>
    </row>
    <row r="119" spans="1:9" ht="39" customHeight="1" hidden="1">
      <c r="A119" s="6"/>
      <c r="B119" s="7"/>
      <c r="C119" s="8"/>
      <c r="D119" s="8"/>
      <c r="E119" s="8"/>
      <c r="F119" s="9"/>
      <c r="G119" s="10"/>
      <c r="H119" s="10"/>
      <c r="I119" s="10"/>
    </row>
    <row r="120" spans="1:9" ht="22.5" customHeight="1">
      <c r="A120" s="6" t="s">
        <v>109</v>
      </c>
      <c r="B120" s="7">
        <v>914</v>
      </c>
      <c r="C120" s="8" t="s">
        <v>16</v>
      </c>
      <c r="D120" s="9"/>
      <c r="E120" s="9"/>
      <c r="F120" s="9"/>
      <c r="G120" s="10">
        <f aca="true" t="shared" si="10" ref="G120:I123">G121</f>
        <v>0</v>
      </c>
      <c r="H120" s="10">
        <f t="shared" si="10"/>
        <v>0</v>
      </c>
      <c r="I120" s="10">
        <f t="shared" si="10"/>
        <v>0</v>
      </c>
    </row>
    <row r="121" spans="1:9" ht="18.75" customHeight="1">
      <c r="A121" s="6" t="s">
        <v>33</v>
      </c>
      <c r="B121" s="7">
        <v>914</v>
      </c>
      <c r="C121" s="8" t="s">
        <v>16</v>
      </c>
      <c r="D121" s="8" t="s">
        <v>8</v>
      </c>
      <c r="E121" s="9"/>
      <c r="F121" s="9"/>
      <c r="G121" s="10">
        <f t="shared" si="10"/>
        <v>0</v>
      </c>
      <c r="H121" s="10">
        <f t="shared" si="10"/>
        <v>0</v>
      </c>
      <c r="I121" s="10">
        <f t="shared" si="10"/>
        <v>0</v>
      </c>
    </row>
    <row r="122" spans="1:9" ht="44.25" customHeight="1">
      <c r="A122" s="6" t="s">
        <v>366</v>
      </c>
      <c r="B122" s="7">
        <v>914</v>
      </c>
      <c r="C122" s="8" t="s">
        <v>16</v>
      </c>
      <c r="D122" s="8" t="s">
        <v>8</v>
      </c>
      <c r="E122" s="9" t="s">
        <v>51</v>
      </c>
      <c r="F122" s="9"/>
      <c r="G122" s="10">
        <f t="shared" si="10"/>
        <v>0</v>
      </c>
      <c r="H122" s="10">
        <f t="shared" si="10"/>
        <v>0</v>
      </c>
      <c r="I122" s="10">
        <f t="shared" si="10"/>
        <v>0</v>
      </c>
    </row>
    <row r="123" spans="1:9" ht="29.25" customHeight="1">
      <c r="A123" s="6" t="s">
        <v>111</v>
      </c>
      <c r="B123" s="7">
        <v>914</v>
      </c>
      <c r="C123" s="8" t="s">
        <v>16</v>
      </c>
      <c r="D123" s="8" t="s">
        <v>8</v>
      </c>
      <c r="E123" s="9" t="s">
        <v>110</v>
      </c>
      <c r="F123" s="9"/>
      <c r="G123" s="10">
        <f t="shared" si="10"/>
        <v>0</v>
      </c>
      <c r="H123" s="10">
        <f t="shared" si="10"/>
        <v>0</v>
      </c>
      <c r="I123" s="10">
        <f t="shared" si="10"/>
        <v>0</v>
      </c>
    </row>
    <row r="124" spans="1:9" ht="33.75" customHeight="1">
      <c r="A124" s="6" t="s">
        <v>112</v>
      </c>
      <c r="B124" s="7">
        <v>914</v>
      </c>
      <c r="C124" s="8" t="s">
        <v>16</v>
      </c>
      <c r="D124" s="8" t="s">
        <v>8</v>
      </c>
      <c r="E124" s="9" t="s">
        <v>113</v>
      </c>
      <c r="F124" s="9"/>
      <c r="G124" s="10">
        <f>G125+G140</f>
        <v>0</v>
      </c>
      <c r="H124" s="10">
        <f>H125+H140</f>
        <v>0</v>
      </c>
      <c r="I124" s="10">
        <f>I125+I140</f>
        <v>0</v>
      </c>
    </row>
    <row r="125" spans="1:9" ht="47.25" customHeight="1">
      <c r="A125" s="6" t="s">
        <v>114</v>
      </c>
      <c r="B125" s="7">
        <v>914</v>
      </c>
      <c r="C125" s="8" t="s">
        <v>16</v>
      </c>
      <c r="D125" s="8" t="s">
        <v>8</v>
      </c>
      <c r="E125" s="7" t="s">
        <v>115</v>
      </c>
      <c r="F125" s="12" t="s">
        <v>18</v>
      </c>
      <c r="G125" s="10"/>
      <c r="H125" s="10"/>
      <c r="I125" s="10"/>
    </row>
    <row r="126" spans="1:9" ht="0.75" customHeight="1" hidden="1">
      <c r="A126" s="6"/>
      <c r="B126" s="7"/>
      <c r="C126" s="8"/>
      <c r="D126" s="8"/>
      <c r="E126" s="7"/>
      <c r="F126" s="12"/>
      <c r="G126" s="10"/>
      <c r="H126" s="10"/>
      <c r="I126" s="10"/>
    </row>
    <row r="127" spans="1:9" ht="32.25" customHeight="1" hidden="1">
      <c r="A127" s="6"/>
      <c r="B127" s="7"/>
      <c r="C127" s="8"/>
      <c r="D127" s="8"/>
      <c r="E127" s="7"/>
      <c r="F127" s="12"/>
      <c r="G127" s="10"/>
      <c r="H127" s="10"/>
      <c r="I127" s="10"/>
    </row>
    <row r="128" spans="1:9" ht="27.75" customHeight="1" hidden="1">
      <c r="A128" s="6"/>
      <c r="B128" s="7"/>
      <c r="C128" s="8"/>
      <c r="D128" s="8"/>
      <c r="E128" s="7"/>
      <c r="F128" s="12"/>
      <c r="G128" s="10"/>
      <c r="H128" s="10"/>
      <c r="I128" s="10"/>
    </row>
    <row r="129" spans="1:9" ht="29.25" customHeight="1" hidden="1">
      <c r="A129" s="6"/>
      <c r="B129" s="7"/>
      <c r="C129" s="8"/>
      <c r="D129" s="8"/>
      <c r="E129" s="12"/>
      <c r="F129" s="12"/>
      <c r="G129" s="10"/>
      <c r="H129" s="10"/>
      <c r="I129" s="10"/>
    </row>
    <row r="130" spans="1:9" ht="30" customHeight="1" hidden="1">
      <c r="A130" s="6"/>
      <c r="B130" s="7"/>
      <c r="C130" s="8"/>
      <c r="D130" s="8"/>
      <c r="E130" s="12"/>
      <c r="F130" s="12"/>
      <c r="G130" s="10"/>
      <c r="H130" s="10"/>
      <c r="I130" s="10"/>
    </row>
    <row r="131" spans="1:9" ht="22.5" customHeight="1" hidden="1">
      <c r="A131" s="6"/>
      <c r="B131" s="7"/>
      <c r="C131" s="8"/>
      <c r="D131" s="8"/>
      <c r="E131" s="12"/>
      <c r="F131" s="12"/>
      <c r="G131" s="10"/>
      <c r="H131" s="10"/>
      <c r="I131" s="10"/>
    </row>
    <row r="132" spans="1:9" ht="18.75" customHeight="1" hidden="1">
      <c r="A132" s="6"/>
      <c r="B132" s="7"/>
      <c r="C132" s="8"/>
      <c r="D132" s="8"/>
      <c r="E132" s="8"/>
      <c r="F132" s="8"/>
      <c r="G132" s="10"/>
      <c r="H132" s="10"/>
      <c r="I132" s="10"/>
    </row>
    <row r="133" spans="1:9" ht="20.25" customHeight="1" hidden="1">
      <c r="A133" s="6"/>
      <c r="B133" s="7"/>
      <c r="C133" s="8"/>
      <c r="D133" s="8"/>
      <c r="E133" s="8"/>
      <c r="F133" s="8"/>
      <c r="G133" s="10"/>
      <c r="H133" s="10"/>
      <c r="I133" s="10"/>
    </row>
    <row r="134" spans="1:9" ht="21.75" customHeight="1" hidden="1">
      <c r="A134" s="6"/>
      <c r="B134" s="7"/>
      <c r="C134" s="8"/>
      <c r="D134" s="8"/>
      <c r="E134" s="8"/>
      <c r="F134" s="8"/>
      <c r="G134" s="10"/>
      <c r="H134" s="10"/>
      <c r="I134" s="10"/>
    </row>
    <row r="135" spans="1:9" ht="104.25" customHeight="1" hidden="1">
      <c r="A135" s="6"/>
      <c r="B135" s="7"/>
      <c r="C135" s="8"/>
      <c r="D135" s="8"/>
      <c r="E135" s="8"/>
      <c r="F135" s="8"/>
      <c r="G135" s="10"/>
      <c r="H135" s="10"/>
      <c r="I135" s="10"/>
    </row>
    <row r="136" spans="1:9" ht="30.75" customHeight="1" hidden="1">
      <c r="A136" s="13"/>
      <c r="B136" s="11"/>
      <c r="C136" s="8"/>
      <c r="D136" s="8"/>
      <c r="E136" s="8"/>
      <c r="F136" s="8"/>
      <c r="G136" s="10"/>
      <c r="H136" s="10"/>
      <c r="I136" s="10"/>
    </row>
    <row r="137" spans="1:9" ht="24.75" customHeight="1" hidden="1">
      <c r="A137" s="13"/>
      <c r="B137" s="11"/>
      <c r="C137" s="8"/>
      <c r="D137" s="8"/>
      <c r="E137" s="8"/>
      <c r="F137" s="8"/>
      <c r="G137" s="10"/>
      <c r="H137" s="10"/>
      <c r="I137" s="10"/>
    </row>
    <row r="138" spans="1:9" ht="24" customHeight="1" hidden="1">
      <c r="A138" s="6"/>
      <c r="B138" s="8"/>
      <c r="C138" s="8"/>
      <c r="D138" s="8"/>
      <c r="E138" s="8"/>
      <c r="F138" s="8"/>
      <c r="G138" s="10"/>
      <c r="H138" s="10"/>
      <c r="I138" s="10"/>
    </row>
    <row r="139" spans="1:9" ht="27" customHeight="1" hidden="1">
      <c r="A139" s="6"/>
      <c r="B139" s="8"/>
      <c r="C139" s="8"/>
      <c r="D139" s="8"/>
      <c r="E139" s="8"/>
      <c r="F139" s="8"/>
      <c r="G139" s="10"/>
      <c r="H139" s="10"/>
      <c r="I139" s="10"/>
    </row>
    <row r="140" spans="1:9" ht="27" customHeight="1">
      <c r="A140" s="6" t="s">
        <v>352</v>
      </c>
      <c r="B140" s="7">
        <v>914</v>
      </c>
      <c r="C140" s="8" t="s">
        <v>16</v>
      </c>
      <c r="D140" s="8" t="s">
        <v>8</v>
      </c>
      <c r="E140" s="7" t="s">
        <v>115</v>
      </c>
      <c r="F140" s="12" t="s">
        <v>27</v>
      </c>
      <c r="G140" s="10">
        <v>0</v>
      </c>
      <c r="H140" s="10">
        <v>0</v>
      </c>
      <c r="I140" s="10">
        <v>0</v>
      </c>
    </row>
    <row r="141" spans="1:9" ht="38.25" customHeight="1">
      <c r="A141" s="1" t="s">
        <v>48</v>
      </c>
      <c r="B141" s="4">
        <v>914</v>
      </c>
      <c r="C141" s="5"/>
      <c r="D141" s="2"/>
      <c r="E141" s="2"/>
      <c r="F141" s="2"/>
      <c r="G141" s="3">
        <f aca="true" t="shared" si="11" ref="G141:I145">G142</f>
        <v>1149.8</v>
      </c>
      <c r="H141" s="3">
        <f t="shared" si="11"/>
        <v>777.4000000000001</v>
      </c>
      <c r="I141" s="3">
        <f t="shared" si="11"/>
        <v>772.9000000000001</v>
      </c>
    </row>
    <row r="142" spans="1:9" ht="22.5" customHeight="1">
      <c r="A142" s="6" t="s">
        <v>116</v>
      </c>
      <c r="B142" s="7">
        <v>914</v>
      </c>
      <c r="C142" s="8" t="s">
        <v>9</v>
      </c>
      <c r="D142" s="9"/>
      <c r="E142" s="9"/>
      <c r="F142" s="9"/>
      <c r="G142" s="10">
        <f t="shared" si="11"/>
        <v>1149.8</v>
      </c>
      <c r="H142" s="10">
        <f t="shared" si="11"/>
        <v>777.4000000000001</v>
      </c>
      <c r="I142" s="10">
        <f t="shared" si="11"/>
        <v>772.9000000000001</v>
      </c>
    </row>
    <row r="143" spans="1:9" ht="18.75" customHeight="1">
      <c r="A143" s="6" t="s">
        <v>117</v>
      </c>
      <c r="B143" s="7">
        <v>914</v>
      </c>
      <c r="C143" s="8" t="s">
        <v>9</v>
      </c>
      <c r="D143" s="8" t="s">
        <v>8</v>
      </c>
      <c r="E143" s="9"/>
      <c r="F143" s="9"/>
      <c r="G143" s="10">
        <f t="shared" si="11"/>
        <v>1149.8</v>
      </c>
      <c r="H143" s="10">
        <f t="shared" si="11"/>
        <v>777.4000000000001</v>
      </c>
      <c r="I143" s="10">
        <f t="shared" si="11"/>
        <v>772.9000000000001</v>
      </c>
    </row>
    <row r="144" spans="1:9" ht="43.5" customHeight="1">
      <c r="A144" s="6" t="s">
        <v>366</v>
      </c>
      <c r="B144" s="7">
        <v>914</v>
      </c>
      <c r="C144" s="8" t="s">
        <v>9</v>
      </c>
      <c r="D144" s="8" t="s">
        <v>8</v>
      </c>
      <c r="E144" s="9" t="s">
        <v>51</v>
      </c>
      <c r="F144" s="9"/>
      <c r="G144" s="10">
        <f t="shared" si="11"/>
        <v>1149.8</v>
      </c>
      <c r="H144" s="10">
        <f t="shared" si="11"/>
        <v>777.4000000000001</v>
      </c>
      <c r="I144" s="10">
        <f t="shared" si="11"/>
        <v>772.9000000000001</v>
      </c>
    </row>
    <row r="145" spans="1:9" ht="29.25" customHeight="1">
      <c r="A145" s="6" t="s">
        <v>372</v>
      </c>
      <c r="B145" s="7">
        <v>914</v>
      </c>
      <c r="C145" s="8" t="s">
        <v>9</v>
      </c>
      <c r="D145" s="8" t="s">
        <v>8</v>
      </c>
      <c r="E145" s="9" t="s">
        <v>118</v>
      </c>
      <c r="F145" s="9"/>
      <c r="G145" s="10">
        <f t="shared" si="11"/>
        <v>1149.8</v>
      </c>
      <c r="H145" s="10">
        <f t="shared" si="11"/>
        <v>777.4000000000001</v>
      </c>
      <c r="I145" s="10">
        <f t="shared" si="11"/>
        <v>772.9000000000001</v>
      </c>
    </row>
    <row r="146" spans="1:9" ht="31.5" customHeight="1">
      <c r="A146" s="6" t="s">
        <v>150</v>
      </c>
      <c r="B146" s="7">
        <v>914</v>
      </c>
      <c r="C146" s="8" t="s">
        <v>9</v>
      </c>
      <c r="D146" s="8" t="s">
        <v>8</v>
      </c>
      <c r="E146" s="9" t="s">
        <v>119</v>
      </c>
      <c r="F146" s="9"/>
      <c r="G146" s="10">
        <f>G147+G148+G149</f>
        <v>1149.8</v>
      </c>
      <c r="H146" s="10">
        <f>H147+H148+H149</f>
        <v>777.4000000000001</v>
      </c>
      <c r="I146" s="10">
        <f>I147+I148+I149</f>
        <v>772.9000000000001</v>
      </c>
    </row>
    <row r="147" spans="1:9" ht="78.75" customHeight="1">
      <c r="A147" s="6" t="s">
        <v>120</v>
      </c>
      <c r="B147" s="7">
        <v>914</v>
      </c>
      <c r="C147" s="8" t="s">
        <v>9</v>
      </c>
      <c r="D147" s="8" t="s">
        <v>8</v>
      </c>
      <c r="E147" s="8" t="s">
        <v>121</v>
      </c>
      <c r="F147" s="9">
        <v>100</v>
      </c>
      <c r="G147" s="10">
        <v>802.4</v>
      </c>
      <c r="H147" s="10">
        <v>687.2</v>
      </c>
      <c r="I147" s="10">
        <v>687.2</v>
      </c>
    </row>
    <row r="148" spans="1:9" ht="48.75" customHeight="1">
      <c r="A148" s="6" t="s">
        <v>122</v>
      </c>
      <c r="B148" s="7">
        <v>914</v>
      </c>
      <c r="C148" s="8" t="s">
        <v>9</v>
      </c>
      <c r="D148" s="8" t="s">
        <v>8</v>
      </c>
      <c r="E148" s="8" t="s">
        <v>121</v>
      </c>
      <c r="F148" s="9">
        <v>200</v>
      </c>
      <c r="G148" s="10">
        <v>347.4</v>
      </c>
      <c r="H148" s="10">
        <v>90.2</v>
      </c>
      <c r="I148" s="10">
        <v>85.7</v>
      </c>
    </row>
    <row r="149" spans="1:9" ht="33" customHeight="1">
      <c r="A149" s="6" t="s">
        <v>123</v>
      </c>
      <c r="B149" s="7">
        <v>914</v>
      </c>
      <c r="C149" s="8" t="s">
        <v>9</v>
      </c>
      <c r="D149" s="8" t="s">
        <v>8</v>
      </c>
      <c r="E149" s="8" t="s">
        <v>121</v>
      </c>
      <c r="F149" s="9">
        <v>800</v>
      </c>
      <c r="G149" s="10">
        <v>0</v>
      </c>
      <c r="H149" s="10">
        <v>0</v>
      </c>
      <c r="I149" s="10">
        <v>0</v>
      </c>
    </row>
  </sheetData>
  <sheetProtection/>
  <mergeCells count="14">
    <mergeCell ref="H13:H16"/>
    <mergeCell ref="I13:I16"/>
    <mergeCell ref="F12:I12"/>
    <mergeCell ref="A13:A16"/>
    <mergeCell ref="G13:G16"/>
    <mergeCell ref="A10:G10"/>
    <mergeCell ref="A9:G9"/>
    <mergeCell ref="C7:I7"/>
    <mergeCell ref="C1:I1"/>
    <mergeCell ref="C2:I2"/>
    <mergeCell ref="C3:I3"/>
    <mergeCell ref="C4:I4"/>
    <mergeCell ref="C5:I5"/>
    <mergeCell ref="C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D27"/>
  <sheetViews>
    <sheetView zoomScalePageLayoutView="0" workbookViewId="0" topLeftCell="A22">
      <selection activeCell="F10" sqref="F10"/>
    </sheetView>
  </sheetViews>
  <sheetFormatPr defaultColWidth="9.140625" defaultRowHeight="12.75"/>
  <cols>
    <col min="1" max="1" width="5.7109375" style="0" customWidth="1"/>
    <col min="3" max="3" width="27.8515625" style="0" customWidth="1"/>
    <col min="4" max="4" width="42.7109375" style="0" customWidth="1"/>
  </cols>
  <sheetData>
    <row r="1" ht="12.75">
      <c r="D1" s="20" t="s">
        <v>273</v>
      </c>
    </row>
    <row r="2" ht="12.75">
      <c r="D2" s="20" t="s">
        <v>157</v>
      </c>
    </row>
    <row r="3" ht="12.75">
      <c r="D3" s="20" t="s">
        <v>356</v>
      </c>
    </row>
    <row r="4" ht="12.75">
      <c r="D4" s="20" t="s">
        <v>158</v>
      </c>
    </row>
    <row r="5" ht="12.75">
      <c r="D5" s="20" t="s">
        <v>359</v>
      </c>
    </row>
    <row r="6" ht="12.75">
      <c r="D6" s="20" t="s">
        <v>360</v>
      </c>
    </row>
    <row r="7" ht="12.75">
      <c r="D7" s="64" t="s">
        <v>387</v>
      </c>
    </row>
    <row r="8" ht="12.75">
      <c r="D8" s="20"/>
    </row>
    <row r="10" spans="3:4" ht="15.75">
      <c r="C10" s="107" t="s">
        <v>207</v>
      </c>
      <c r="D10" s="107"/>
    </row>
    <row r="11" spans="3:4" ht="15.75">
      <c r="C11" s="107" t="s">
        <v>208</v>
      </c>
      <c r="D11" s="107"/>
    </row>
    <row r="12" spans="3:4" ht="15.75">
      <c r="C12" s="107" t="s">
        <v>209</v>
      </c>
      <c r="D12" s="107"/>
    </row>
    <row r="13" spans="3:4" ht="15.75">
      <c r="C13" s="107" t="s">
        <v>362</v>
      </c>
      <c r="D13" s="107"/>
    </row>
    <row r="16" spans="2:4" s="39" customFormat="1" ht="12.75" customHeight="1">
      <c r="B16" s="90" t="s">
        <v>205</v>
      </c>
      <c r="C16" s="90" t="s">
        <v>206</v>
      </c>
      <c r="D16" s="112" t="s">
        <v>2</v>
      </c>
    </row>
    <row r="17" spans="2:4" s="39" customFormat="1" ht="12.75">
      <c r="B17" s="110"/>
      <c r="C17" s="110"/>
      <c r="D17" s="118"/>
    </row>
    <row r="18" spans="2:4" s="39" customFormat="1" ht="12.75">
      <c r="B18" s="110"/>
      <c r="C18" s="110"/>
      <c r="D18" s="118"/>
    </row>
    <row r="19" spans="2:4" s="39" customFormat="1" ht="15.75" customHeight="1">
      <c r="B19" s="91"/>
      <c r="C19" s="91"/>
      <c r="D19" s="119"/>
    </row>
    <row r="20" spans="2:4" s="39" customFormat="1" ht="15.75" customHeight="1">
      <c r="B20" s="14">
        <v>1</v>
      </c>
      <c r="C20" s="56">
        <v>2</v>
      </c>
      <c r="D20" s="14">
        <v>3</v>
      </c>
    </row>
    <row r="21" spans="2:4" s="36" customFormat="1" ht="34.5" customHeight="1">
      <c r="B21" s="115" t="s">
        <v>357</v>
      </c>
      <c r="C21" s="116"/>
      <c r="D21" s="117"/>
    </row>
    <row r="22" spans="2:4" s="36" customFormat="1" ht="53.25" customHeight="1">
      <c r="B22" s="7">
        <v>914</v>
      </c>
      <c r="C22" s="9" t="s">
        <v>166</v>
      </c>
      <c r="D22" s="6" t="s">
        <v>164</v>
      </c>
    </row>
    <row r="23" spans="2:4" s="36" customFormat="1" ht="42.75" customHeight="1">
      <c r="B23" s="7">
        <v>914</v>
      </c>
      <c r="C23" s="9" t="s">
        <v>170</v>
      </c>
      <c r="D23" s="58" t="s">
        <v>169</v>
      </c>
    </row>
    <row r="24" spans="2:4" s="36" customFormat="1" ht="55.5" customHeight="1">
      <c r="B24" s="7">
        <v>914</v>
      </c>
      <c r="C24" s="9" t="s">
        <v>176</v>
      </c>
      <c r="D24" s="58" t="s">
        <v>181</v>
      </c>
    </row>
    <row r="25" spans="2:4" s="36" customFormat="1" ht="54.75" customHeight="1">
      <c r="B25" s="7">
        <v>914</v>
      </c>
      <c r="C25" s="9" t="s">
        <v>180</v>
      </c>
      <c r="D25" s="58" t="s">
        <v>182</v>
      </c>
    </row>
    <row r="26" spans="2:4" s="36" customFormat="1" ht="32.25" customHeight="1">
      <c r="B26" s="7">
        <v>914</v>
      </c>
      <c r="C26" s="9" t="s">
        <v>194</v>
      </c>
      <c r="D26" s="58" t="s">
        <v>190</v>
      </c>
    </row>
    <row r="27" spans="2:4" s="36" customFormat="1" ht="36.75" customHeight="1">
      <c r="B27" s="7">
        <v>914</v>
      </c>
      <c r="C27" s="9" t="s">
        <v>196</v>
      </c>
      <c r="D27" s="58" t="s">
        <v>197</v>
      </c>
    </row>
    <row r="28" s="36" customFormat="1" ht="12.75"/>
    <row r="29" s="36" customFormat="1" ht="12.75"/>
    <row r="30" s="36" customFormat="1" ht="12.75"/>
    <row r="31" s="36" customFormat="1" ht="12.75"/>
    <row r="32" s="36" customFormat="1" ht="12.75"/>
  </sheetData>
  <sheetProtection/>
  <mergeCells count="8">
    <mergeCell ref="B21:D21"/>
    <mergeCell ref="C10:D10"/>
    <mergeCell ref="C11:D11"/>
    <mergeCell ref="C12:D12"/>
    <mergeCell ref="C13:D13"/>
    <mergeCell ref="B16:B19"/>
    <mergeCell ref="C16:C19"/>
    <mergeCell ref="D16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43"/>
  <sheetViews>
    <sheetView workbookViewId="0" topLeftCell="A40">
      <selection activeCell="I10" sqref="I10"/>
    </sheetView>
  </sheetViews>
  <sheetFormatPr defaultColWidth="9.140625" defaultRowHeight="12.75"/>
  <cols>
    <col min="1" max="1" width="5.7109375" style="0" customWidth="1"/>
    <col min="2" max="2" width="12.57421875" style="0" customWidth="1"/>
    <col min="3" max="3" width="27.8515625" style="0" customWidth="1"/>
    <col min="4" max="4" width="42.7109375" style="0" customWidth="1"/>
  </cols>
  <sheetData>
    <row r="1" ht="12.75">
      <c r="D1" s="64" t="s">
        <v>272</v>
      </c>
    </row>
    <row r="2" ht="12.75">
      <c r="D2" s="20" t="s">
        <v>157</v>
      </c>
    </row>
    <row r="3" ht="12.75">
      <c r="D3" s="20" t="s">
        <v>358</v>
      </c>
    </row>
    <row r="4" ht="12.75">
      <c r="D4" s="20" t="s">
        <v>158</v>
      </c>
    </row>
    <row r="5" ht="12.75">
      <c r="D5" s="20" t="s">
        <v>359</v>
      </c>
    </row>
    <row r="6" ht="12.75">
      <c r="D6" s="20" t="s">
        <v>360</v>
      </c>
    </row>
    <row r="7" ht="12.75">
      <c r="D7" s="64" t="s">
        <v>387</v>
      </c>
    </row>
    <row r="8" ht="12.75">
      <c r="D8" s="20"/>
    </row>
    <row r="10" spans="3:4" ht="15.75">
      <c r="C10" s="107" t="s">
        <v>320</v>
      </c>
      <c r="D10" s="107"/>
    </row>
    <row r="11" spans="3:4" ht="15.75">
      <c r="C11" s="107" t="s">
        <v>319</v>
      </c>
      <c r="D11" s="107"/>
    </row>
    <row r="13" spans="2:4" s="39" customFormat="1" ht="12.75" customHeight="1">
      <c r="B13" s="79" t="s">
        <v>274</v>
      </c>
      <c r="C13" s="81"/>
      <c r="D13" s="90" t="s">
        <v>321</v>
      </c>
    </row>
    <row r="14" spans="2:4" s="39" customFormat="1" ht="12.75">
      <c r="B14" s="120"/>
      <c r="C14" s="121"/>
      <c r="D14" s="123"/>
    </row>
    <row r="15" spans="2:4" s="39" customFormat="1" ht="12.75">
      <c r="B15" s="120"/>
      <c r="C15" s="121"/>
      <c r="D15" s="123"/>
    </row>
    <row r="16" spans="2:4" s="39" customFormat="1" ht="15.75" customHeight="1">
      <c r="B16" s="122"/>
      <c r="C16" s="84"/>
      <c r="D16" s="123"/>
    </row>
    <row r="17" spans="2:4" s="39" customFormat="1" ht="50.25" customHeight="1">
      <c r="B17" s="65" t="s">
        <v>275</v>
      </c>
      <c r="C17" s="67" t="s">
        <v>276</v>
      </c>
      <c r="D17" s="124"/>
    </row>
    <row r="18" spans="2:4" s="39" customFormat="1" ht="15.75" customHeight="1">
      <c r="B18" s="14">
        <v>1</v>
      </c>
      <c r="C18" s="56">
        <v>2</v>
      </c>
      <c r="D18" s="14">
        <v>3</v>
      </c>
    </row>
    <row r="19" spans="2:4" s="36" customFormat="1" ht="41.25" customHeight="1">
      <c r="B19" s="4">
        <v>914</v>
      </c>
      <c r="C19" s="9"/>
      <c r="D19" s="1" t="s">
        <v>361</v>
      </c>
    </row>
    <row r="20" spans="2:4" s="36" customFormat="1" ht="81" customHeight="1">
      <c r="B20" s="7">
        <v>914</v>
      </c>
      <c r="C20" s="9" t="s">
        <v>278</v>
      </c>
      <c r="D20" s="6" t="s">
        <v>277</v>
      </c>
    </row>
    <row r="21" spans="2:4" s="36" customFormat="1" ht="92.25" customHeight="1">
      <c r="B21" s="7">
        <v>914</v>
      </c>
      <c r="C21" s="9" t="s">
        <v>280</v>
      </c>
      <c r="D21" s="58" t="s">
        <v>279</v>
      </c>
    </row>
    <row r="22" spans="2:4" s="36" customFormat="1" ht="78.75" customHeight="1">
      <c r="B22" s="7">
        <v>914</v>
      </c>
      <c r="C22" s="9" t="s">
        <v>281</v>
      </c>
      <c r="D22" s="58" t="s">
        <v>250</v>
      </c>
    </row>
    <row r="23" spans="2:4" s="36" customFormat="1" ht="65.25" customHeight="1">
      <c r="B23" s="7">
        <v>914</v>
      </c>
      <c r="C23" s="9" t="s">
        <v>282</v>
      </c>
      <c r="D23" s="58" t="s">
        <v>254</v>
      </c>
    </row>
    <row r="24" spans="2:4" s="36" customFormat="1" ht="76.5" customHeight="1">
      <c r="B24" s="7">
        <v>914</v>
      </c>
      <c r="C24" s="9" t="s">
        <v>284</v>
      </c>
      <c r="D24" s="58" t="s">
        <v>283</v>
      </c>
    </row>
    <row r="25" spans="2:4" s="36" customFormat="1" ht="40.5" customHeight="1">
      <c r="B25" s="7">
        <v>914</v>
      </c>
      <c r="C25" s="9" t="s">
        <v>286</v>
      </c>
      <c r="D25" s="58" t="s">
        <v>285</v>
      </c>
    </row>
    <row r="26" spans="2:4" s="36" customFormat="1" ht="63.75" customHeight="1">
      <c r="B26" s="7">
        <v>914</v>
      </c>
      <c r="C26" s="9" t="s">
        <v>309</v>
      </c>
      <c r="D26" s="58" t="s">
        <v>308</v>
      </c>
    </row>
    <row r="27" spans="1:4" s="36" customFormat="1" ht="43.5" customHeight="1">
      <c r="A27" s="72"/>
      <c r="B27" s="7">
        <v>914</v>
      </c>
      <c r="C27" s="9" t="s">
        <v>288</v>
      </c>
      <c r="D27" s="58" t="s">
        <v>287</v>
      </c>
    </row>
    <row r="28" spans="2:4" s="36" customFormat="1" ht="44.25" customHeight="1">
      <c r="B28" s="7">
        <v>914</v>
      </c>
      <c r="C28" s="9" t="s">
        <v>290</v>
      </c>
      <c r="D28" s="58" t="s">
        <v>289</v>
      </c>
    </row>
    <row r="29" spans="2:4" s="36" customFormat="1" ht="32.25" customHeight="1">
      <c r="B29" s="7">
        <v>914</v>
      </c>
      <c r="C29" s="9" t="s">
        <v>292</v>
      </c>
      <c r="D29" s="58" t="s">
        <v>291</v>
      </c>
    </row>
    <row r="30" spans="2:4" s="36" customFormat="1" ht="29.25" customHeight="1">
      <c r="B30" s="7">
        <v>914</v>
      </c>
      <c r="C30" s="9" t="s">
        <v>293</v>
      </c>
      <c r="D30" s="58" t="s">
        <v>259</v>
      </c>
    </row>
    <row r="31" spans="2:4" s="36" customFormat="1" ht="36.75" customHeight="1">
      <c r="B31" s="7">
        <v>914</v>
      </c>
      <c r="C31" s="7" t="s">
        <v>396</v>
      </c>
      <c r="D31" s="66" t="s">
        <v>306</v>
      </c>
    </row>
    <row r="32" spans="2:4" s="36" customFormat="1" ht="42.75" customHeight="1">
      <c r="B32" s="7">
        <v>914</v>
      </c>
      <c r="C32" s="7" t="s">
        <v>397</v>
      </c>
      <c r="D32" s="66" t="s">
        <v>317</v>
      </c>
    </row>
    <row r="33" spans="2:4" s="36" customFormat="1" ht="31.5" customHeight="1">
      <c r="B33" s="7">
        <v>914</v>
      </c>
      <c r="C33" s="7" t="s">
        <v>398</v>
      </c>
      <c r="D33" s="66" t="s">
        <v>304</v>
      </c>
    </row>
    <row r="34" spans="2:4" s="36" customFormat="1" ht="36.75" customHeight="1">
      <c r="B34" s="7">
        <v>914</v>
      </c>
      <c r="C34" s="7" t="s">
        <v>399</v>
      </c>
      <c r="D34" s="66" t="s">
        <v>318</v>
      </c>
    </row>
    <row r="35" spans="2:4" s="36" customFormat="1" ht="36.75" customHeight="1">
      <c r="B35" s="7">
        <v>914</v>
      </c>
      <c r="C35" s="7" t="s">
        <v>400</v>
      </c>
      <c r="D35" s="66" t="s">
        <v>267</v>
      </c>
    </row>
    <row r="36" spans="2:4" s="36" customFormat="1" ht="58.5" customHeight="1">
      <c r="B36" s="7">
        <v>914</v>
      </c>
      <c r="C36" s="7" t="s">
        <v>401</v>
      </c>
      <c r="D36" s="66" t="s">
        <v>269</v>
      </c>
    </row>
    <row r="37" spans="2:4" s="36" customFormat="1" ht="65.25" customHeight="1">
      <c r="B37" s="7">
        <v>914</v>
      </c>
      <c r="C37" s="9" t="s">
        <v>402</v>
      </c>
      <c r="D37" s="58" t="s">
        <v>303</v>
      </c>
    </row>
    <row r="38" spans="2:4" s="36" customFormat="1" ht="36.75" customHeight="1">
      <c r="B38" s="7">
        <v>914</v>
      </c>
      <c r="C38" s="7" t="s">
        <v>403</v>
      </c>
      <c r="D38" s="66" t="s">
        <v>271</v>
      </c>
    </row>
    <row r="39" spans="2:4" s="36" customFormat="1" ht="77.25" customHeight="1">
      <c r="B39" s="7">
        <v>914</v>
      </c>
      <c r="C39" s="9" t="s">
        <v>295</v>
      </c>
      <c r="D39" s="58" t="s">
        <v>294</v>
      </c>
    </row>
    <row r="40" spans="2:4" s="36" customFormat="1" ht="43.5" customHeight="1">
      <c r="B40" s="7">
        <v>914</v>
      </c>
      <c r="C40" s="9" t="s">
        <v>297</v>
      </c>
      <c r="D40" s="58" t="s">
        <v>296</v>
      </c>
    </row>
    <row r="41" spans="2:4" s="36" customFormat="1" ht="32.25" customHeight="1">
      <c r="B41" s="7">
        <v>914</v>
      </c>
      <c r="C41" s="9" t="s">
        <v>299</v>
      </c>
      <c r="D41" s="58" t="s">
        <v>298</v>
      </c>
    </row>
    <row r="42" spans="2:4" s="36" customFormat="1" ht="93.75" customHeight="1">
      <c r="B42" s="7">
        <v>914</v>
      </c>
      <c r="C42" s="9" t="s">
        <v>301</v>
      </c>
      <c r="D42" s="58" t="s">
        <v>300</v>
      </c>
    </row>
    <row r="43" spans="2:4" s="36" customFormat="1" ht="54" customHeight="1">
      <c r="B43" s="7">
        <v>914</v>
      </c>
      <c r="C43" s="9" t="s">
        <v>305</v>
      </c>
      <c r="D43" s="58" t="s">
        <v>302</v>
      </c>
    </row>
  </sheetData>
  <sheetProtection/>
  <mergeCells count="4">
    <mergeCell ref="B13:C16"/>
    <mergeCell ref="D13:D17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B1:F126"/>
  <sheetViews>
    <sheetView zoomScalePageLayoutView="0" workbookViewId="0" topLeftCell="A5">
      <selection activeCell="H59" sqref="H59"/>
    </sheetView>
  </sheetViews>
  <sheetFormatPr defaultColWidth="9.140625" defaultRowHeight="12.75"/>
  <cols>
    <col min="1" max="1" width="5.7109375" style="0" customWidth="1"/>
    <col min="2" max="2" width="26.28125" style="0" customWidth="1"/>
    <col min="3" max="3" width="49.8515625" style="0" customWidth="1"/>
    <col min="4" max="6" width="14.8515625" style="0" customWidth="1"/>
  </cols>
  <sheetData>
    <row r="1" spans="4:6" ht="12.75">
      <c r="D1" s="102" t="s">
        <v>210</v>
      </c>
      <c r="E1" s="102"/>
      <c r="F1" s="102"/>
    </row>
    <row r="2" spans="3:6" ht="12.75">
      <c r="C2" s="102" t="s">
        <v>157</v>
      </c>
      <c r="D2" s="94"/>
      <c r="E2" s="94"/>
      <c r="F2" s="94"/>
    </row>
    <row r="3" spans="3:6" ht="12.75">
      <c r="C3" s="102" t="s">
        <v>358</v>
      </c>
      <c r="D3" s="94"/>
      <c r="E3" s="94"/>
      <c r="F3" s="94"/>
    </row>
    <row r="4" spans="3:6" ht="12.75">
      <c r="C4" s="102" t="s">
        <v>158</v>
      </c>
      <c r="D4" s="94"/>
      <c r="E4" s="94"/>
      <c r="F4" s="94"/>
    </row>
    <row r="5" spans="3:6" ht="12.75">
      <c r="C5" s="100" t="s">
        <v>359</v>
      </c>
      <c r="D5" s="94"/>
      <c r="E5" s="94"/>
      <c r="F5" s="94"/>
    </row>
    <row r="6" spans="3:6" ht="12.75">
      <c r="C6" s="100" t="s">
        <v>360</v>
      </c>
      <c r="D6" s="94"/>
      <c r="E6" s="94"/>
      <c r="F6" s="94"/>
    </row>
    <row r="7" spans="3:6" ht="12.75">
      <c r="C7" s="100" t="s">
        <v>387</v>
      </c>
      <c r="D7" s="94"/>
      <c r="E7" s="94"/>
      <c r="F7" s="94"/>
    </row>
    <row r="8" spans="4:6" ht="12.75">
      <c r="D8" s="20"/>
      <c r="E8" s="20"/>
      <c r="F8" s="20"/>
    </row>
    <row r="9" spans="2:6" s="63" customFormat="1" ht="15.75">
      <c r="B9" s="107" t="s">
        <v>354</v>
      </c>
      <c r="C9" s="107"/>
      <c r="D9" s="107"/>
      <c r="E9" s="94"/>
      <c r="F9" s="94"/>
    </row>
    <row r="10" spans="2:4" s="63" customFormat="1" ht="15.75">
      <c r="B10" s="107" t="s">
        <v>311</v>
      </c>
      <c r="C10" s="107"/>
      <c r="D10" s="107"/>
    </row>
    <row r="11" spans="2:5" s="63" customFormat="1" ht="15.75">
      <c r="B11" s="107" t="s">
        <v>405</v>
      </c>
      <c r="C11" s="107"/>
      <c r="D11" s="107"/>
      <c r="E11" s="94"/>
    </row>
    <row r="13" spans="5:6" ht="12.75">
      <c r="E13" s="105" t="s">
        <v>323</v>
      </c>
      <c r="F13" s="85"/>
    </row>
    <row r="14" spans="2:6" s="39" customFormat="1" ht="12.75" customHeight="1">
      <c r="B14" s="90" t="s">
        <v>211</v>
      </c>
      <c r="C14" s="90" t="s">
        <v>212</v>
      </c>
      <c r="D14" s="112" t="s">
        <v>153</v>
      </c>
      <c r="E14" s="112" t="s">
        <v>310</v>
      </c>
      <c r="F14" s="112" t="s">
        <v>355</v>
      </c>
    </row>
    <row r="15" spans="2:6" s="39" customFormat="1" ht="12.75">
      <c r="B15" s="110"/>
      <c r="C15" s="110"/>
      <c r="D15" s="118"/>
      <c r="E15" s="118"/>
      <c r="F15" s="118"/>
    </row>
    <row r="16" spans="2:6" s="39" customFormat="1" ht="12.75">
      <c r="B16" s="110"/>
      <c r="C16" s="110"/>
      <c r="D16" s="118"/>
      <c r="E16" s="118"/>
      <c r="F16" s="118"/>
    </row>
    <row r="17" spans="2:6" s="39" customFormat="1" ht="15.75" customHeight="1">
      <c r="B17" s="91"/>
      <c r="C17" s="91"/>
      <c r="D17" s="119"/>
      <c r="E17" s="119"/>
      <c r="F17" s="119"/>
    </row>
    <row r="18" spans="2:6" s="39" customFormat="1" ht="15.75" customHeight="1">
      <c r="B18" s="14">
        <v>1</v>
      </c>
      <c r="C18" s="56">
        <v>2</v>
      </c>
      <c r="D18" s="14">
        <v>3</v>
      </c>
      <c r="E18" s="14">
        <v>4</v>
      </c>
      <c r="F18" s="14">
        <v>5</v>
      </c>
    </row>
    <row r="19" spans="2:6" s="23" customFormat="1" ht="18.75" customHeight="1">
      <c r="B19" s="4" t="s">
        <v>213</v>
      </c>
      <c r="C19" s="62" t="s">
        <v>199</v>
      </c>
      <c r="D19" s="70">
        <f>D20+D49</f>
        <v>3383.4</v>
      </c>
      <c r="E19" s="70">
        <f>E20+E49</f>
        <v>2240.7</v>
      </c>
      <c r="F19" s="70">
        <f>F20+F49</f>
        <v>2276.2</v>
      </c>
    </row>
    <row r="20" spans="2:6" s="36" customFormat="1" ht="22.5" customHeight="1">
      <c r="B20" s="7" t="s">
        <v>216</v>
      </c>
      <c r="C20" s="61" t="s">
        <v>214</v>
      </c>
      <c r="D20" s="71">
        <f>D21+D26+D29+D40+D46+D37+D24</f>
        <v>1892</v>
      </c>
      <c r="E20" s="71">
        <f>E21+E26+E29+E40+E46+E37</f>
        <v>1891</v>
      </c>
      <c r="F20" s="71">
        <f>F21+F26+F29+F40+F46+F37</f>
        <v>1893</v>
      </c>
    </row>
    <row r="21" spans="2:6" s="36" customFormat="1" ht="22.5" customHeight="1">
      <c r="B21" s="7" t="s">
        <v>217</v>
      </c>
      <c r="C21" s="61" t="s">
        <v>215</v>
      </c>
      <c r="D21" s="71">
        <f aca="true" t="shared" si="0" ref="D21:F22">D22</f>
        <v>40</v>
      </c>
      <c r="E21" s="71">
        <f t="shared" si="0"/>
        <v>43</v>
      </c>
      <c r="F21" s="71">
        <f t="shared" si="0"/>
        <v>49</v>
      </c>
    </row>
    <row r="22" spans="2:6" s="36" customFormat="1" ht="22.5" customHeight="1">
      <c r="B22" s="7" t="s">
        <v>220</v>
      </c>
      <c r="C22" s="61" t="s">
        <v>219</v>
      </c>
      <c r="D22" s="71">
        <f t="shared" si="0"/>
        <v>40</v>
      </c>
      <c r="E22" s="71">
        <f t="shared" si="0"/>
        <v>43</v>
      </c>
      <c r="F22" s="71">
        <f t="shared" si="0"/>
        <v>49</v>
      </c>
    </row>
    <row r="23" spans="2:6" s="68" customFormat="1" ht="69" customHeight="1">
      <c r="B23" s="7" t="s">
        <v>221</v>
      </c>
      <c r="C23" s="73" t="s">
        <v>218</v>
      </c>
      <c r="D23" s="71">
        <v>40</v>
      </c>
      <c r="E23" s="71">
        <v>43</v>
      </c>
      <c r="F23" s="71">
        <v>49</v>
      </c>
    </row>
    <row r="24" spans="2:6" s="68" customFormat="1" ht="33.75" customHeight="1" hidden="1">
      <c r="B24" s="7"/>
      <c r="C24" s="73"/>
      <c r="D24" s="71"/>
      <c r="E24" s="71"/>
      <c r="F24" s="71"/>
    </row>
    <row r="25" spans="2:6" s="68" customFormat="1" ht="30" customHeight="1" hidden="1">
      <c r="B25" s="7"/>
      <c r="C25" s="73"/>
      <c r="D25" s="71"/>
      <c r="E25" s="71"/>
      <c r="F25" s="71"/>
    </row>
    <row r="26" spans="2:6" s="36" customFormat="1" ht="22.5" customHeight="1">
      <c r="B26" s="7" t="s">
        <v>222</v>
      </c>
      <c r="C26" s="61" t="s">
        <v>223</v>
      </c>
      <c r="D26" s="71">
        <f aca="true" t="shared" si="1" ref="D26:F27">D27</f>
        <v>180</v>
      </c>
      <c r="E26" s="71">
        <f t="shared" si="1"/>
        <v>180</v>
      </c>
      <c r="F26" s="71">
        <f t="shared" si="1"/>
        <v>180</v>
      </c>
    </row>
    <row r="27" spans="2:6" s="36" customFormat="1" ht="19.5" customHeight="1">
      <c r="B27" s="7" t="s">
        <v>226</v>
      </c>
      <c r="C27" s="61" t="s">
        <v>224</v>
      </c>
      <c r="D27" s="71">
        <f t="shared" si="1"/>
        <v>180</v>
      </c>
      <c r="E27" s="71">
        <f t="shared" si="1"/>
        <v>180</v>
      </c>
      <c r="F27" s="71">
        <f t="shared" si="1"/>
        <v>180</v>
      </c>
    </row>
    <row r="28" spans="2:6" s="69" customFormat="1" ht="21.75" customHeight="1">
      <c r="B28" s="7" t="s">
        <v>225</v>
      </c>
      <c r="C28" s="61" t="s">
        <v>224</v>
      </c>
      <c r="D28" s="71">
        <v>180</v>
      </c>
      <c r="E28" s="71">
        <v>180</v>
      </c>
      <c r="F28" s="71">
        <v>180</v>
      </c>
    </row>
    <row r="29" spans="2:6" s="36" customFormat="1" ht="21.75" customHeight="1">
      <c r="B29" s="7" t="s">
        <v>228</v>
      </c>
      <c r="C29" s="61" t="s">
        <v>227</v>
      </c>
      <c r="D29" s="71">
        <f>D30+D32</f>
        <v>1591</v>
      </c>
      <c r="E29" s="71">
        <f>E30+E32</f>
        <v>1586</v>
      </c>
      <c r="F29" s="71">
        <f>F30+F32</f>
        <v>1581</v>
      </c>
    </row>
    <row r="30" spans="2:6" s="36" customFormat="1" ht="18" customHeight="1">
      <c r="B30" s="7" t="s">
        <v>232</v>
      </c>
      <c r="C30" s="61" t="s">
        <v>229</v>
      </c>
      <c r="D30" s="71">
        <f>D31</f>
        <v>60</v>
      </c>
      <c r="E30" s="71">
        <f>E31</f>
        <v>55</v>
      </c>
      <c r="F30" s="71">
        <f>F31</f>
        <v>50</v>
      </c>
    </row>
    <row r="31" spans="2:6" s="68" customFormat="1" ht="45" customHeight="1">
      <c r="B31" s="7" t="s">
        <v>231</v>
      </c>
      <c r="C31" s="66" t="s">
        <v>230</v>
      </c>
      <c r="D31" s="71">
        <v>60</v>
      </c>
      <c r="E31" s="71">
        <v>55</v>
      </c>
      <c r="F31" s="71">
        <v>50</v>
      </c>
    </row>
    <row r="32" spans="2:6" s="36" customFormat="1" ht="20.25" customHeight="1">
      <c r="B32" s="7" t="s">
        <v>234</v>
      </c>
      <c r="C32" s="61" t="s">
        <v>233</v>
      </c>
      <c r="D32" s="71">
        <f>D33+D35</f>
        <v>1531</v>
      </c>
      <c r="E32" s="71">
        <f>E33+E35</f>
        <v>1531</v>
      </c>
      <c r="F32" s="71">
        <f>F33+F35</f>
        <v>1531</v>
      </c>
    </row>
    <row r="33" spans="2:6" s="36" customFormat="1" ht="20.25" customHeight="1">
      <c r="B33" s="7" t="s">
        <v>238</v>
      </c>
      <c r="C33" s="61" t="s">
        <v>235</v>
      </c>
      <c r="D33" s="71">
        <v>0</v>
      </c>
      <c r="E33" s="71">
        <f>E34</f>
        <v>0</v>
      </c>
      <c r="F33" s="71">
        <f>F34</f>
        <v>0</v>
      </c>
    </row>
    <row r="34" spans="2:6" s="68" customFormat="1" ht="30.75" customHeight="1">
      <c r="B34" s="7" t="s">
        <v>236</v>
      </c>
      <c r="C34" s="66" t="s">
        <v>237</v>
      </c>
      <c r="D34" s="71"/>
      <c r="E34" s="71"/>
      <c r="F34" s="71"/>
    </row>
    <row r="35" spans="2:6" s="36" customFormat="1" ht="19.5" customHeight="1">
      <c r="B35" s="7" t="s">
        <v>240</v>
      </c>
      <c r="C35" s="61" t="s">
        <v>239</v>
      </c>
      <c r="D35" s="71">
        <f>D36</f>
        <v>1531</v>
      </c>
      <c r="E35" s="71">
        <f>E36</f>
        <v>1531</v>
      </c>
      <c r="F35" s="71">
        <f>F36</f>
        <v>1531</v>
      </c>
    </row>
    <row r="36" spans="2:6" s="68" customFormat="1" ht="27" customHeight="1">
      <c r="B36" s="7" t="s">
        <v>241</v>
      </c>
      <c r="C36" s="66" t="s">
        <v>242</v>
      </c>
      <c r="D36" s="71">
        <v>1531</v>
      </c>
      <c r="E36" s="71">
        <v>1531</v>
      </c>
      <c r="F36" s="71">
        <v>1531</v>
      </c>
    </row>
    <row r="37" spans="2:6" s="68" customFormat="1" ht="22.5" customHeight="1">
      <c r="B37" s="7" t="s">
        <v>314</v>
      </c>
      <c r="C37" s="61" t="s">
        <v>312</v>
      </c>
      <c r="D37" s="71">
        <f aca="true" t="shared" si="2" ref="D37:F38">D38</f>
        <v>6</v>
      </c>
      <c r="E37" s="71">
        <f t="shared" si="2"/>
        <v>7</v>
      </c>
      <c r="F37" s="71">
        <f t="shared" si="2"/>
        <v>8</v>
      </c>
    </row>
    <row r="38" spans="2:6" s="68" customFormat="1" ht="46.5" customHeight="1">
      <c r="B38" s="7" t="s">
        <v>315</v>
      </c>
      <c r="C38" s="66" t="s">
        <v>313</v>
      </c>
      <c r="D38" s="71">
        <f t="shared" si="2"/>
        <v>6</v>
      </c>
      <c r="E38" s="71">
        <f t="shared" si="2"/>
        <v>7</v>
      </c>
      <c r="F38" s="71">
        <f t="shared" si="2"/>
        <v>8</v>
      </c>
    </row>
    <row r="39" spans="2:6" s="68" customFormat="1" ht="69.75" customHeight="1">
      <c r="B39" s="7" t="s">
        <v>316</v>
      </c>
      <c r="C39" s="66" t="s">
        <v>277</v>
      </c>
      <c r="D39" s="71">
        <v>6</v>
      </c>
      <c r="E39" s="71">
        <v>7</v>
      </c>
      <c r="F39" s="71">
        <v>8</v>
      </c>
    </row>
    <row r="40" spans="2:6" s="36" customFormat="1" ht="38.25" customHeight="1">
      <c r="B40" s="7" t="s">
        <v>244</v>
      </c>
      <c r="C40" s="66" t="s">
        <v>243</v>
      </c>
      <c r="D40" s="71">
        <f>D41</f>
        <v>75</v>
      </c>
      <c r="E40" s="71">
        <f>E41</f>
        <v>75</v>
      </c>
      <c r="F40" s="71">
        <f>F41</f>
        <v>75</v>
      </c>
    </row>
    <row r="41" spans="2:6" s="36" customFormat="1" ht="80.25" customHeight="1">
      <c r="B41" s="7" t="s">
        <v>246</v>
      </c>
      <c r="C41" s="76" t="s">
        <v>245</v>
      </c>
      <c r="D41" s="71">
        <f>D42+D44</f>
        <v>75</v>
      </c>
      <c r="E41" s="71">
        <f>E42+E44</f>
        <v>75</v>
      </c>
      <c r="F41" s="71">
        <f>F42+F44</f>
        <v>75</v>
      </c>
    </row>
    <row r="42" spans="2:6" s="36" customFormat="1" ht="69.75" customHeight="1">
      <c r="B42" s="7" t="s">
        <v>248</v>
      </c>
      <c r="C42" s="66" t="s">
        <v>247</v>
      </c>
      <c r="D42" s="71">
        <f>D43</f>
        <v>75</v>
      </c>
      <c r="E42" s="71">
        <f>E43</f>
        <v>75</v>
      </c>
      <c r="F42" s="71">
        <f>F43</f>
        <v>75</v>
      </c>
    </row>
    <row r="43" spans="2:6" s="68" customFormat="1" ht="74.25" customHeight="1">
      <c r="B43" s="7" t="s">
        <v>249</v>
      </c>
      <c r="C43" s="66" t="s">
        <v>250</v>
      </c>
      <c r="D43" s="71">
        <v>75</v>
      </c>
      <c r="E43" s="71">
        <v>75</v>
      </c>
      <c r="F43" s="71">
        <v>75</v>
      </c>
    </row>
    <row r="44" spans="2:6" s="36" customFormat="1" ht="82.5" customHeight="1">
      <c r="B44" s="7" t="s">
        <v>252</v>
      </c>
      <c r="C44" s="66" t="s">
        <v>251</v>
      </c>
      <c r="D44" s="71">
        <v>0</v>
      </c>
      <c r="E44" s="71">
        <v>0</v>
      </c>
      <c r="F44" s="71">
        <v>0</v>
      </c>
    </row>
    <row r="45" spans="2:6" s="68" customFormat="1" ht="67.5" customHeight="1">
      <c r="B45" s="7" t="s">
        <v>253</v>
      </c>
      <c r="C45" s="66" t="s">
        <v>254</v>
      </c>
      <c r="D45" s="71">
        <v>0</v>
      </c>
      <c r="E45" s="71">
        <v>0</v>
      </c>
      <c r="F45" s="71">
        <v>0</v>
      </c>
    </row>
    <row r="46" spans="2:6" s="36" customFormat="1" ht="12.75">
      <c r="B46" s="7" t="s">
        <v>256</v>
      </c>
      <c r="C46" s="66" t="s">
        <v>255</v>
      </c>
      <c r="D46" s="71"/>
      <c r="E46" s="71"/>
      <c r="F46" s="71"/>
    </row>
    <row r="47" spans="2:6" s="36" customFormat="1" ht="20.25" customHeight="1">
      <c r="B47" s="7" t="s">
        <v>257</v>
      </c>
      <c r="C47" s="66" t="s">
        <v>258</v>
      </c>
      <c r="D47" s="71"/>
      <c r="E47" s="71"/>
      <c r="F47" s="71"/>
    </row>
    <row r="48" spans="2:6" s="68" customFormat="1" ht="22.5" customHeight="1">
      <c r="B48" s="7" t="s">
        <v>260</v>
      </c>
      <c r="C48" s="66" t="s">
        <v>259</v>
      </c>
      <c r="D48" s="71"/>
      <c r="E48" s="71"/>
      <c r="F48" s="71"/>
    </row>
    <row r="49" spans="2:6" s="36" customFormat="1" ht="28.5" customHeight="1">
      <c r="B49" s="7" t="s">
        <v>261</v>
      </c>
      <c r="C49" s="66" t="s">
        <v>262</v>
      </c>
      <c r="D49" s="71">
        <f>D50</f>
        <v>1491.4</v>
      </c>
      <c r="E49" s="71">
        <f>E50</f>
        <v>349.7</v>
      </c>
      <c r="F49" s="71">
        <f>F50</f>
        <v>383.2</v>
      </c>
    </row>
    <row r="50" spans="2:6" s="36" customFormat="1" ht="41.25" customHeight="1">
      <c r="B50" s="7" t="s">
        <v>263</v>
      </c>
      <c r="C50" s="66" t="s">
        <v>264</v>
      </c>
      <c r="D50" s="71">
        <f>D51+D53+D55+D57+D59</f>
        <v>1491.4</v>
      </c>
      <c r="E50" s="71">
        <f>E51+E53+E55+E57</f>
        <v>349.7</v>
      </c>
      <c r="F50" s="71">
        <f>F51+F53+F55+F57</f>
        <v>383.2</v>
      </c>
    </row>
    <row r="51" spans="2:6" s="36" customFormat="1" ht="28.5" customHeight="1">
      <c r="B51" s="7" t="s">
        <v>388</v>
      </c>
      <c r="C51" s="66" t="s">
        <v>265</v>
      </c>
      <c r="D51" s="71">
        <f>D52</f>
        <v>376.4</v>
      </c>
      <c r="E51" s="71">
        <f>E52</f>
        <v>254</v>
      </c>
      <c r="F51" s="71">
        <f>F52</f>
        <v>285</v>
      </c>
    </row>
    <row r="52" spans="2:6" s="68" customFormat="1" ht="28.5" customHeight="1">
      <c r="B52" s="7" t="s">
        <v>389</v>
      </c>
      <c r="C52" s="66" t="s">
        <v>306</v>
      </c>
      <c r="D52" s="71">
        <v>376.4</v>
      </c>
      <c r="E52" s="71">
        <v>254</v>
      </c>
      <c r="F52" s="71">
        <v>285</v>
      </c>
    </row>
    <row r="53" spans="2:6" s="36" customFormat="1" ht="34.5" customHeight="1">
      <c r="B53" s="7" t="s">
        <v>390</v>
      </c>
      <c r="C53" s="66" t="s">
        <v>266</v>
      </c>
      <c r="D53" s="71">
        <f>D54</f>
        <v>0</v>
      </c>
      <c r="E53" s="71">
        <f>E54</f>
        <v>0</v>
      </c>
      <c r="F53" s="71">
        <f>F54</f>
        <v>0</v>
      </c>
    </row>
    <row r="54" spans="2:6" s="68" customFormat="1" ht="28.5" customHeight="1">
      <c r="B54" s="7" t="s">
        <v>391</v>
      </c>
      <c r="C54" s="66" t="s">
        <v>318</v>
      </c>
      <c r="D54" s="71">
        <v>0</v>
      </c>
      <c r="E54" s="71">
        <v>0</v>
      </c>
      <c r="F54" s="71">
        <v>0</v>
      </c>
    </row>
    <row r="55" spans="2:6" s="36" customFormat="1" ht="28.5" customHeight="1">
      <c r="B55" s="7" t="s">
        <v>392</v>
      </c>
      <c r="C55" s="66" t="s">
        <v>268</v>
      </c>
      <c r="D55" s="71">
        <f>D56</f>
        <v>78.8</v>
      </c>
      <c r="E55" s="71">
        <f>E56</f>
        <v>78.8</v>
      </c>
      <c r="F55" s="71">
        <f>F56</f>
        <v>81.3</v>
      </c>
    </row>
    <row r="56" spans="2:6" s="68" customFormat="1" ht="43.5" customHeight="1">
      <c r="B56" s="7" t="s">
        <v>393</v>
      </c>
      <c r="C56" s="66" t="s">
        <v>269</v>
      </c>
      <c r="D56" s="71">
        <v>78.8</v>
      </c>
      <c r="E56" s="71">
        <v>78.8</v>
      </c>
      <c r="F56" s="71">
        <v>81.3</v>
      </c>
    </row>
    <row r="57" spans="2:6" s="36" customFormat="1" ht="28.5" customHeight="1">
      <c r="B57" s="7" t="s">
        <v>394</v>
      </c>
      <c r="C57" s="66" t="s">
        <v>270</v>
      </c>
      <c r="D57" s="71">
        <f>D58</f>
        <v>692.2</v>
      </c>
      <c r="E57" s="71">
        <f>E58</f>
        <v>16.9</v>
      </c>
      <c r="F57" s="71">
        <f>F58</f>
        <v>16.9</v>
      </c>
    </row>
    <row r="58" spans="2:6" s="68" customFormat="1" ht="37.5" customHeight="1">
      <c r="B58" s="7" t="s">
        <v>395</v>
      </c>
      <c r="C58" s="58" t="s">
        <v>271</v>
      </c>
      <c r="D58" s="71">
        <v>692.2</v>
      </c>
      <c r="E58" s="71">
        <v>16.9</v>
      </c>
      <c r="F58" s="71">
        <v>16.9</v>
      </c>
    </row>
    <row r="59" spans="2:6" ht="25.5">
      <c r="B59" s="7" t="s">
        <v>406</v>
      </c>
      <c r="C59" s="58" t="s">
        <v>271</v>
      </c>
      <c r="D59" s="71">
        <v>344</v>
      </c>
      <c r="E59" s="71">
        <v>0</v>
      </c>
      <c r="F59" s="71">
        <v>0</v>
      </c>
    </row>
    <row r="60" spans="2:6" ht="12.75">
      <c r="B60" s="39"/>
      <c r="C60" s="39"/>
      <c r="D60" s="39"/>
      <c r="E60" s="39"/>
      <c r="F60" s="39"/>
    </row>
    <row r="61" spans="2:6" ht="12.75">
      <c r="B61" s="39"/>
      <c r="C61" s="39"/>
      <c r="D61" s="39"/>
      <c r="E61" s="39"/>
      <c r="F61" s="39"/>
    </row>
    <row r="62" spans="2:6" ht="12.75">
      <c r="B62" s="39"/>
      <c r="C62" s="39"/>
      <c r="D62" s="39"/>
      <c r="E62" s="39"/>
      <c r="F62" s="39"/>
    </row>
    <row r="63" spans="2:6" ht="12.75">
      <c r="B63" s="39"/>
      <c r="C63" s="39"/>
      <c r="D63" s="39"/>
      <c r="E63" s="39"/>
      <c r="F63" s="39"/>
    </row>
    <row r="64" spans="2:6" ht="12.75">
      <c r="B64" s="39"/>
      <c r="C64" s="39"/>
      <c r="D64" s="39"/>
      <c r="E64" s="39"/>
      <c r="F64" s="39"/>
    </row>
    <row r="65" spans="2:6" ht="12.75">
      <c r="B65" s="39"/>
      <c r="C65" s="39"/>
      <c r="D65" s="39"/>
      <c r="E65" s="39"/>
      <c r="F65" s="39"/>
    </row>
    <row r="66" spans="2:6" ht="12.75">
      <c r="B66" s="39"/>
      <c r="C66" s="39"/>
      <c r="D66" s="39"/>
      <c r="E66" s="39"/>
      <c r="F66" s="39"/>
    </row>
    <row r="67" spans="2:6" ht="12.75">
      <c r="B67" s="39"/>
      <c r="C67" s="39"/>
      <c r="D67" s="39"/>
      <c r="E67" s="39"/>
      <c r="F67" s="39"/>
    </row>
    <row r="68" spans="2:6" ht="12.75">
      <c r="B68" s="39"/>
      <c r="C68" s="39"/>
      <c r="D68" s="39"/>
      <c r="E68" s="39"/>
      <c r="F68" s="39"/>
    </row>
    <row r="69" spans="2:6" ht="12.75">
      <c r="B69" s="39"/>
      <c r="C69" s="39"/>
      <c r="D69" s="39"/>
      <c r="E69" s="39"/>
      <c r="F69" s="39"/>
    </row>
    <row r="70" spans="2:6" ht="12.75">
      <c r="B70" s="39"/>
      <c r="C70" s="39"/>
      <c r="D70" s="39"/>
      <c r="E70" s="39"/>
      <c r="F70" s="39"/>
    </row>
    <row r="71" spans="2:6" ht="12.75">
      <c r="B71" s="39"/>
      <c r="C71" s="39"/>
      <c r="D71" s="39"/>
      <c r="E71" s="39"/>
      <c r="F71" s="39"/>
    </row>
    <row r="72" spans="2:6" ht="12.75">
      <c r="B72" s="39"/>
      <c r="C72" s="39"/>
      <c r="D72" s="39"/>
      <c r="E72" s="39"/>
      <c r="F72" s="39"/>
    </row>
    <row r="73" spans="2:6" ht="12.75">
      <c r="B73" s="39"/>
      <c r="C73" s="39"/>
      <c r="D73" s="39"/>
      <c r="E73" s="39"/>
      <c r="F73" s="39"/>
    </row>
    <row r="74" spans="2:6" ht="12.75">
      <c r="B74" s="39"/>
      <c r="C74" s="39"/>
      <c r="D74" s="39"/>
      <c r="E74" s="39"/>
      <c r="F74" s="39"/>
    </row>
    <row r="75" spans="2:6" ht="12.75">
      <c r="B75" s="39"/>
      <c r="C75" s="39"/>
      <c r="D75" s="39"/>
      <c r="E75" s="39"/>
      <c r="F75" s="39"/>
    </row>
    <row r="76" spans="2:6" ht="12.75">
      <c r="B76" s="39"/>
      <c r="C76" s="39"/>
      <c r="D76" s="39"/>
      <c r="E76" s="39"/>
      <c r="F76" s="39"/>
    </row>
    <row r="77" spans="2:6" ht="12.75">
      <c r="B77" s="39"/>
      <c r="C77" s="39"/>
      <c r="D77" s="39"/>
      <c r="E77" s="39"/>
      <c r="F77" s="39"/>
    </row>
    <row r="78" spans="2:6" ht="12.75">
      <c r="B78" s="39"/>
      <c r="C78" s="39"/>
      <c r="D78" s="39"/>
      <c r="E78" s="39"/>
      <c r="F78" s="39"/>
    </row>
    <row r="79" spans="2:6" ht="12.75">
      <c r="B79" s="39"/>
      <c r="C79" s="39"/>
      <c r="D79" s="39"/>
      <c r="E79" s="39"/>
      <c r="F79" s="39"/>
    </row>
    <row r="80" spans="2:6" ht="12.75">
      <c r="B80" s="39"/>
      <c r="C80" s="39"/>
      <c r="D80" s="39"/>
      <c r="E80" s="39"/>
      <c r="F80" s="39"/>
    </row>
    <row r="81" spans="2:6" ht="12.75">
      <c r="B81" s="39"/>
      <c r="C81" s="39"/>
      <c r="D81" s="39"/>
      <c r="E81" s="39"/>
      <c r="F81" s="39"/>
    </row>
    <row r="82" spans="2:6" ht="12.75">
      <c r="B82" s="39"/>
      <c r="C82" s="39"/>
      <c r="D82" s="39"/>
      <c r="E82" s="39"/>
      <c r="F82" s="39"/>
    </row>
    <row r="83" spans="2:6" ht="12.75">
      <c r="B83" s="39"/>
      <c r="C83" s="39"/>
      <c r="D83" s="39"/>
      <c r="E83" s="39"/>
      <c r="F83" s="39"/>
    </row>
    <row r="84" spans="2:6" ht="12.75">
      <c r="B84" s="39"/>
      <c r="C84" s="39"/>
      <c r="D84" s="39"/>
      <c r="E84" s="39"/>
      <c r="F84" s="39"/>
    </row>
    <row r="85" spans="2:6" ht="12.75">
      <c r="B85" s="39"/>
      <c r="C85" s="39"/>
      <c r="D85" s="39"/>
      <c r="E85" s="39"/>
      <c r="F85" s="39"/>
    </row>
    <row r="86" spans="2:6" ht="12.75">
      <c r="B86" s="39"/>
      <c r="C86" s="39"/>
      <c r="D86" s="39"/>
      <c r="E86" s="39"/>
      <c r="F86" s="39"/>
    </row>
    <row r="87" spans="2:6" ht="12.75">
      <c r="B87" s="39"/>
      <c r="C87" s="39"/>
      <c r="D87" s="39"/>
      <c r="E87" s="39"/>
      <c r="F87" s="39"/>
    </row>
    <row r="88" spans="2:6" ht="12.75">
      <c r="B88" s="39"/>
      <c r="C88" s="39"/>
      <c r="D88" s="39"/>
      <c r="E88" s="39"/>
      <c r="F88" s="39"/>
    </row>
    <row r="89" spans="2:6" ht="12.75">
      <c r="B89" s="39"/>
      <c r="C89" s="39"/>
      <c r="D89" s="39"/>
      <c r="E89" s="39"/>
      <c r="F89" s="39"/>
    </row>
    <row r="90" spans="2:6" ht="12.75">
      <c r="B90" s="39"/>
      <c r="C90" s="39"/>
      <c r="D90" s="39"/>
      <c r="E90" s="39"/>
      <c r="F90" s="39"/>
    </row>
    <row r="91" spans="2:6" ht="12.75">
      <c r="B91" s="39"/>
      <c r="C91" s="39"/>
      <c r="D91" s="39"/>
      <c r="E91" s="39"/>
      <c r="F91" s="39"/>
    </row>
    <row r="92" spans="2:6" ht="12.75">
      <c r="B92" s="39"/>
      <c r="C92" s="39"/>
      <c r="D92" s="39"/>
      <c r="E92" s="39"/>
      <c r="F92" s="39"/>
    </row>
    <row r="93" spans="2:6" ht="12.75">
      <c r="B93" s="39"/>
      <c r="C93" s="39"/>
      <c r="D93" s="39"/>
      <c r="E93" s="39"/>
      <c r="F93" s="39"/>
    </row>
    <row r="94" spans="2:6" ht="12.75">
      <c r="B94" s="39"/>
      <c r="C94" s="39"/>
      <c r="D94" s="39"/>
      <c r="E94" s="39"/>
      <c r="F94" s="39"/>
    </row>
    <row r="95" spans="2:6" ht="12.75">
      <c r="B95" s="39"/>
      <c r="C95" s="39"/>
      <c r="D95" s="39"/>
      <c r="E95" s="39"/>
      <c r="F95" s="39"/>
    </row>
    <row r="96" spans="2:6" ht="12.75">
      <c r="B96" s="39"/>
      <c r="C96" s="39"/>
      <c r="D96" s="39"/>
      <c r="E96" s="39"/>
      <c r="F96" s="39"/>
    </row>
    <row r="97" spans="2:6" ht="12.75">
      <c r="B97" s="39"/>
      <c r="C97" s="39"/>
      <c r="D97" s="39"/>
      <c r="E97" s="39"/>
      <c r="F97" s="39"/>
    </row>
    <row r="98" spans="2:6" ht="12.75">
      <c r="B98" s="39"/>
      <c r="C98" s="39"/>
      <c r="D98" s="39"/>
      <c r="E98" s="39"/>
      <c r="F98" s="39"/>
    </row>
    <row r="99" spans="2:6" ht="12.75">
      <c r="B99" s="39"/>
      <c r="C99" s="39"/>
      <c r="D99" s="39"/>
      <c r="E99" s="39"/>
      <c r="F99" s="39"/>
    </row>
    <row r="100" spans="2:6" ht="12.75">
      <c r="B100" s="39"/>
      <c r="C100" s="39"/>
      <c r="D100" s="39"/>
      <c r="E100" s="39"/>
      <c r="F100" s="39"/>
    </row>
    <row r="101" spans="2:6" ht="12.75">
      <c r="B101" s="39"/>
      <c r="C101" s="39"/>
      <c r="D101" s="39"/>
      <c r="E101" s="39"/>
      <c r="F101" s="39"/>
    </row>
    <row r="102" spans="2:6" ht="12.75">
      <c r="B102" s="39"/>
      <c r="C102" s="39"/>
      <c r="D102" s="39"/>
      <c r="E102" s="39"/>
      <c r="F102" s="39"/>
    </row>
    <row r="103" spans="2:6" ht="12.75">
      <c r="B103" s="39"/>
      <c r="C103" s="39"/>
      <c r="D103" s="39"/>
      <c r="E103" s="39"/>
      <c r="F103" s="39"/>
    </row>
    <row r="104" spans="2:6" ht="12.75">
      <c r="B104" s="39"/>
      <c r="C104" s="39"/>
      <c r="D104" s="39"/>
      <c r="E104" s="39"/>
      <c r="F104" s="39"/>
    </row>
    <row r="105" spans="2:6" ht="12.75">
      <c r="B105" s="39"/>
      <c r="C105" s="39"/>
      <c r="D105" s="39"/>
      <c r="E105" s="39"/>
      <c r="F105" s="39"/>
    </row>
    <row r="106" spans="2:6" ht="12.75">
      <c r="B106" s="39"/>
      <c r="C106" s="39"/>
      <c r="D106" s="39"/>
      <c r="E106" s="39"/>
      <c r="F106" s="39"/>
    </row>
    <row r="107" spans="2:6" ht="12.75">
      <c r="B107" s="39"/>
      <c r="C107" s="39"/>
      <c r="D107" s="39"/>
      <c r="E107" s="39"/>
      <c r="F107" s="39"/>
    </row>
    <row r="108" spans="2:6" ht="12.75">
      <c r="B108" s="39"/>
      <c r="C108" s="39"/>
      <c r="D108" s="39"/>
      <c r="E108" s="39"/>
      <c r="F108" s="39"/>
    </row>
    <row r="109" spans="2:6" ht="12.75">
      <c r="B109" s="39"/>
      <c r="C109" s="39"/>
      <c r="D109" s="39"/>
      <c r="E109" s="39"/>
      <c r="F109" s="39"/>
    </row>
    <row r="110" spans="2:6" ht="12.75">
      <c r="B110" s="39"/>
      <c r="C110" s="39"/>
      <c r="D110" s="39"/>
      <c r="E110" s="39"/>
      <c r="F110" s="39"/>
    </row>
    <row r="111" spans="2:6" ht="12.75">
      <c r="B111" s="39"/>
      <c r="C111" s="39"/>
      <c r="D111" s="39"/>
      <c r="E111" s="39"/>
      <c r="F111" s="39"/>
    </row>
    <row r="112" spans="2:6" ht="12.75">
      <c r="B112" s="39"/>
      <c r="C112" s="39"/>
      <c r="D112" s="39"/>
      <c r="E112" s="39"/>
      <c r="F112" s="39"/>
    </row>
    <row r="113" spans="2:6" ht="12.75">
      <c r="B113" s="39"/>
      <c r="C113" s="39"/>
      <c r="D113" s="39"/>
      <c r="E113" s="39"/>
      <c r="F113" s="39"/>
    </row>
    <row r="114" spans="2:6" ht="12.75">
      <c r="B114" s="39"/>
      <c r="C114" s="39"/>
      <c r="D114" s="39"/>
      <c r="E114" s="39"/>
      <c r="F114" s="39"/>
    </row>
    <row r="115" spans="2:6" ht="12.75">
      <c r="B115" s="39"/>
      <c r="C115" s="39"/>
      <c r="D115" s="39"/>
      <c r="E115" s="39"/>
      <c r="F115" s="39"/>
    </row>
    <row r="116" spans="2:6" ht="12.75">
      <c r="B116" s="39"/>
      <c r="C116" s="39"/>
      <c r="D116" s="39"/>
      <c r="E116" s="39"/>
      <c r="F116" s="39"/>
    </row>
    <row r="117" spans="2:6" ht="12.75">
      <c r="B117" s="39"/>
      <c r="C117" s="39"/>
      <c r="D117" s="39"/>
      <c r="E117" s="39"/>
      <c r="F117" s="39"/>
    </row>
    <row r="118" spans="2:6" ht="12.75">
      <c r="B118" s="39"/>
      <c r="C118" s="39"/>
      <c r="D118" s="39"/>
      <c r="E118" s="39"/>
      <c r="F118" s="39"/>
    </row>
    <row r="119" spans="2:6" ht="12.75">
      <c r="B119" s="39"/>
      <c r="C119" s="39"/>
      <c r="D119" s="39"/>
      <c r="E119" s="39"/>
      <c r="F119" s="39"/>
    </row>
    <row r="120" spans="2:6" ht="12.75">
      <c r="B120" s="39"/>
      <c r="C120" s="39"/>
      <c r="D120" s="39"/>
      <c r="E120" s="39"/>
      <c r="F120" s="39"/>
    </row>
    <row r="121" spans="2:6" ht="12.75">
      <c r="B121" s="39"/>
      <c r="C121" s="39"/>
      <c r="D121" s="39"/>
      <c r="E121" s="39"/>
      <c r="F121" s="39"/>
    </row>
    <row r="122" spans="2:6" ht="12.75">
      <c r="B122" s="39"/>
      <c r="C122" s="39"/>
      <c r="D122" s="39"/>
      <c r="E122" s="39"/>
      <c r="F122" s="39"/>
    </row>
    <row r="123" spans="2:6" ht="12.75">
      <c r="B123" s="39"/>
      <c r="C123" s="39"/>
      <c r="D123" s="39"/>
      <c r="E123" s="39"/>
      <c r="F123" s="39"/>
    </row>
    <row r="124" spans="2:6" ht="12.75">
      <c r="B124" s="39"/>
      <c r="C124" s="39"/>
      <c r="D124" s="39"/>
      <c r="E124" s="39"/>
      <c r="F124" s="39"/>
    </row>
    <row r="125" spans="2:6" ht="12.75">
      <c r="B125" s="39"/>
      <c r="C125" s="39"/>
      <c r="D125" s="39"/>
      <c r="E125" s="39"/>
      <c r="F125" s="39"/>
    </row>
    <row r="126" spans="2:6" ht="12.75">
      <c r="B126" s="39"/>
      <c r="C126" s="39"/>
      <c r="D126" s="39"/>
      <c r="E126" s="39"/>
      <c r="F126" s="39"/>
    </row>
  </sheetData>
  <sheetProtection/>
  <mergeCells count="16">
    <mergeCell ref="C7:F7"/>
    <mergeCell ref="B11:E11"/>
    <mergeCell ref="D1:F1"/>
    <mergeCell ref="C2:F2"/>
    <mergeCell ref="C3:F3"/>
    <mergeCell ref="C4:F4"/>
    <mergeCell ref="C5:F5"/>
    <mergeCell ref="C6:F6"/>
    <mergeCell ref="E13:F13"/>
    <mergeCell ref="E14:E17"/>
    <mergeCell ref="F14:F17"/>
    <mergeCell ref="B9:F9"/>
    <mergeCell ref="B14:B17"/>
    <mergeCell ref="C14:C17"/>
    <mergeCell ref="D14:D17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J49"/>
  <sheetViews>
    <sheetView view="pageBreakPreview" zoomScaleSheetLayoutView="100" workbookViewId="0" topLeftCell="A1">
      <selection activeCell="E45" sqref="E45:E49"/>
    </sheetView>
  </sheetViews>
  <sheetFormatPr defaultColWidth="9.140625" defaultRowHeight="12.75"/>
  <cols>
    <col min="1" max="1" width="9.140625" style="36" customWidth="1"/>
    <col min="2" max="2" width="3.8515625" style="36" customWidth="1"/>
    <col min="3" max="3" width="73.140625" style="36" customWidth="1"/>
    <col min="4" max="4" width="21.140625" style="36" customWidth="1"/>
    <col min="5" max="5" width="9.57421875" style="36" customWidth="1"/>
    <col min="6" max="6" width="9.421875" style="36" customWidth="1"/>
    <col min="7" max="7" width="9.140625" style="36" customWidth="1"/>
    <col min="8" max="8" width="12.421875" style="36" customWidth="1"/>
    <col min="9" max="16384" width="9.140625" style="36" customWidth="1"/>
  </cols>
  <sheetData>
    <row r="1" spans="2:7" ht="15.75">
      <c r="B1" s="54"/>
      <c r="C1" s="54"/>
      <c r="D1" s="125" t="s">
        <v>156</v>
      </c>
      <c r="E1" s="125"/>
      <c r="F1" s="125"/>
      <c r="G1" s="125"/>
    </row>
    <row r="2" spans="2:7" ht="15.75">
      <c r="B2" s="54"/>
      <c r="C2" s="54"/>
      <c r="D2" s="125" t="s">
        <v>157</v>
      </c>
      <c r="E2" s="125"/>
      <c r="F2" s="125"/>
      <c r="G2" s="125"/>
    </row>
    <row r="3" spans="2:7" ht="15.75">
      <c r="B3" s="54"/>
      <c r="C3" s="54"/>
      <c r="D3" s="125" t="s">
        <v>358</v>
      </c>
      <c r="E3" s="125"/>
      <c r="F3" s="125"/>
      <c r="G3" s="125"/>
    </row>
    <row r="4" spans="2:7" ht="15.75">
      <c r="B4" s="54"/>
      <c r="C4" s="54"/>
      <c r="D4" s="125" t="s">
        <v>158</v>
      </c>
      <c r="E4" s="125"/>
      <c r="F4" s="125"/>
      <c r="G4" s="125"/>
    </row>
    <row r="5" spans="2:7" ht="15.75">
      <c r="B5" s="54"/>
      <c r="C5" s="54"/>
      <c r="D5" s="125" t="s">
        <v>359</v>
      </c>
      <c r="E5" s="125"/>
      <c r="F5" s="125"/>
      <c r="G5" s="125"/>
    </row>
    <row r="6" spans="2:7" ht="15.75">
      <c r="B6" s="54"/>
      <c r="C6" s="54"/>
      <c r="D6" s="125" t="s">
        <v>360</v>
      </c>
      <c r="E6" s="125"/>
      <c r="F6" s="125"/>
      <c r="G6" s="125"/>
    </row>
    <row r="7" spans="2:7" ht="15.75">
      <c r="B7" s="54"/>
      <c r="C7" s="54"/>
      <c r="D7" s="125" t="s">
        <v>387</v>
      </c>
      <c r="E7" s="125"/>
      <c r="F7" s="125"/>
      <c r="G7" s="125"/>
    </row>
    <row r="8" spans="2:7" ht="15.75">
      <c r="B8" s="92"/>
      <c r="C8" s="92"/>
      <c r="D8" s="92"/>
      <c r="E8" s="92"/>
      <c r="F8" s="92"/>
      <c r="G8" s="92"/>
    </row>
    <row r="9" spans="2:7" ht="15.75">
      <c r="B9" s="92" t="s">
        <v>353</v>
      </c>
      <c r="C9" s="92"/>
      <c r="D9" s="92"/>
      <c r="E9" s="92"/>
      <c r="F9" s="92"/>
      <c r="G9" s="92"/>
    </row>
    <row r="10" spans="2:7" ht="15.75">
      <c r="B10" s="114" t="s">
        <v>385</v>
      </c>
      <c r="C10" s="114"/>
      <c r="D10" s="114"/>
      <c r="E10" s="114"/>
      <c r="F10" s="114"/>
      <c r="G10" s="114"/>
    </row>
    <row r="12" spans="5:7" ht="12.75">
      <c r="E12" s="128" t="s">
        <v>324</v>
      </c>
      <c r="F12" s="128"/>
      <c r="G12" s="128"/>
    </row>
    <row r="13" spans="2:7" s="39" customFormat="1" ht="12.75" customHeight="1">
      <c r="B13" s="90" t="s">
        <v>154</v>
      </c>
      <c r="C13" s="126" t="s">
        <v>2</v>
      </c>
      <c r="D13" s="112" t="s">
        <v>155</v>
      </c>
      <c r="E13" s="112" t="s">
        <v>153</v>
      </c>
      <c r="F13" s="112" t="s">
        <v>310</v>
      </c>
      <c r="G13" s="112" t="s">
        <v>386</v>
      </c>
    </row>
    <row r="14" spans="2:7" s="39" customFormat="1" ht="12.75">
      <c r="B14" s="110"/>
      <c r="C14" s="127"/>
      <c r="D14" s="118"/>
      <c r="E14" s="118"/>
      <c r="F14" s="118"/>
      <c r="G14" s="118"/>
    </row>
    <row r="15" spans="2:7" s="39" customFormat="1" ht="12.75">
      <c r="B15" s="110"/>
      <c r="C15" s="127"/>
      <c r="D15" s="118"/>
      <c r="E15" s="118"/>
      <c r="F15" s="118"/>
      <c r="G15" s="118"/>
    </row>
    <row r="16" spans="2:7" s="39" customFormat="1" ht="15.75" customHeight="1">
      <c r="B16" s="91"/>
      <c r="C16" s="127"/>
      <c r="D16" s="119"/>
      <c r="E16" s="119"/>
      <c r="F16" s="119"/>
      <c r="G16" s="119"/>
    </row>
    <row r="17" spans="2:10" s="39" customFormat="1" ht="15.75" customHeight="1">
      <c r="B17" s="14">
        <v>1</v>
      </c>
      <c r="C17" s="56">
        <v>2</v>
      </c>
      <c r="D17" s="14">
        <v>3</v>
      </c>
      <c r="E17" s="14">
        <v>4</v>
      </c>
      <c r="F17" s="14">
        <v>5</v>
      </c>
      <c r="G17" s="14">
        <v>6</v>
      </c>
      <c r="J17" s="34"/>
    </row>
    <row r="18" spans="2:7" ht="32.25" customHeight="1">
      <c r="B18" s="55"/>
      <c r="C18" s="57" t="s">
        <v>159</v>
      </c>
      <c r="D18" s="2" t="s">
        <v>160</v>
      </c>
      <c r="E18" s="3">
        <v>0</v>
      </c>
      <c r="F18" s="3">
        <v>0</v>
      </c>
      <c r="G18" s="3">
        <v>0</v>
      </c>
    </row>
    <row r="19" spans="2:7" ht="33" customHeight="1">
      <c r="B19" s="4">
        <v>1</v>
      </c>
      <c r="C19" s="55" t="s">
        <v>161</v>
      </c>
      <c r="D19" s="2" t="s">
        <v>162</v>
      </c>
      <c r="E19" s="3">
        <v>0</v>
      </c>
      <c r="F19" s="3">
        <v>0</v>
      </c>
      <c r="G19" s="3">
        <v>0</v>
      </c>
    </row>
    <row r="20" spans="2:7" ht="24.75" customHeight="1">
      <c r="B20" s="6"/>
      <c r="C20" s="6" t="s">
        <v>163</v>
      </c>
      <c r="D20" s="9" t="s">
        <v>165</v>
      </c>
      <c r="E20" s="10">
        <v>0</v>
      </c>
      <c r="F20" s="10">
        <v>0</v>
      </c>
      <c r="G20" s="10">
        <v>0</v>
      </c>
    </row>
    <row r="21" spans="2:7" ht="35.25" customHeight="1">
      <c r="B21" s="6"/>
      <c r="C21" s="6" t="s">
        <v>164</v>
      </c>
      <c r="D21" s="9" t="s">
        <v>166</v>
      </c>
      <c r="E21" s="10">
        <v>0</v>
      </c>
      <c r="F21" s="10">
        <v>0</v>
      </c>
      <c r="G21" s="10">
        <v>0</v>
      </c>
    </row>
    <row r="22" spans="2:7" ht="27" customHeight="1">
      <c r="B22" s="6"/>
      <c r="C22" s="58" t="s">
        <v>167</v>
      </c>
      <c r="D22" s="9" t="s">
        <v>168</v>
      </c>
      <c r="E22" s="10">
        <v>0</v>
      </c>
      <c r="F22" s="10">
        <v>0</v>
      </c>
      <c r="G22" s="10">
        <v>0</v>
      </c>
    </row>
    <row r="23" spans="2:7" ht="28.5" customHeight="1">
      <c r="B23" s="6"/>
      <c r="C23" s="58" t="s">
        <v>169</v>
      </c>
      <c r="D23" s="9" t="s">
        <v>170</v>
      </c>
      <c r="E23" s="10">
        <v>0</v>
      </c>
      <c r="F23" s="10">
        <v>0</v>
      </c>
      <c r="G23" s="10">
        <v>0</v>
      </c>
    </row>
    <row r="24" spans="2:7" ht="33.75" customHeight="1">
      <c r="B24" s="4">
        <v>2</v>
      </c>
      <c r="C24" s="59" t="s">
        <v>171</v>
      </c>
      <c r="D24" s="2" t="s">
        <v>174</v>
      </c>
      <c r="E24" s="3">
        <v>0</v>
      </c>
      <c r="F24" s="3">
        <v>0</v>
      </c>
      <c r="G24" s="3">
        <v>0</v>
      </c>
    </row>
    <row r="25" spans="2:7" ht="30.75" customHeight="1">
      <c r="B25" s="6"/>
      <c r="C25" s="58" t="s">
        <v>172</v>
      </c>
      <c r="D25" s="9" t="s">
        <v>177</v>
      </c>
      <c r="E25" s="10">
        <v>0</v>
      </c>
      <c r="F25" s="10">
        <v>0</v>
      </c>
      <c r="G25" s="10">
        <v>0</v>
      </c>
    </row>
    <row r="26" spans="2:7" ht="29.25" customHeight="1">
      <c r="B26" s="6"/>
      <c r="C26" s="58" t="s">
        <v>173</v>
      </c>
      <c r="D26" s="9" t="s">
        <v>175</v>
      </c>
      <c r="E26" s="10">
        <v>0</v>
      </c>
      <c r="F26" s="10">
        <v>0</v>
      </c>
      <c r="G26" s="10">
        <v>0</v>
      </c>
    </row>
    <row r="27" spans="2:7" ht="30.75" customHeight="1">
      <c r="B27" s="6"/>
      <c r="C27" s="58" t="s">
        <v>181</v>
      </c>
      <c r="D27" s="9" t="s">
        <v>176</v>
      </c>
      <c r="E27" s="10">
        <v>0</v>
      </c>
      <c r="F27" s="10">
        <v>0</v>
      </c>
      <c r="G27" s="10">
        <v>0</v>
      </c>
    </row>
    <row r="28" spans="2:7" ht="31.5" customHeight="1">
      <c r="B28" s="6"/>
      <c r="C28" s="58" t="s">
        <v>178</v>
      </c>
      <c r="D28" s="9" t="s">
        <v>179</v>
      </c>
      <c r="E28" s="10">
        <v>0</v>
      </c>
      <c r="F28" s="10">
        <v>0</v>
      </c>
      <c r="G28" s="10">
        <v>0</v>
      </c>
    </row>
    <row r="29" spans="2:7" ht="30" customHeight="1">
      <c r="B29" s="6"/>
      <c r="C29" s="58" t="s">
        <v>182</v>
      </c>
      <c r="D29" s="9" t="s">
        <v>180</v>
      </c>
      <c r="E29" s="10">
        <v>0</v>
      </c>
      <c r="F29" s="10">
        <v>0</v>
      </c>
      <c r="G29" s="10">
        <v>0</v>
      </c>
    </row>
    <row r="30" spans="2:7" ht="24" customHeight="1">
      <c r="B30" s="4">
        <v>3</v>
      </c>
      <c r="C30" s="59" t="s">
        <v>183</v>
      </c>
      <c r="D30" s="2" t="s">
        <v>191</v>
      </c>
      <c r="E30" s="3">
        <v>0</v>
      </c>
      <c r="F30" s="3">
        <v>0</v>
      </c>
      <c r="G30" s="3">
        <v>0</v>
      </c>
    </row>
    <row r="31" spans="2:7" ht="18" customHeight="1">
      <c r="B31" s="6"/>
      <c r="C31" s="58" t="s">
        <v>184</v>
      </c>
      <c r="D31" s="9" t="s">
        <v>192</v>
      </c>
      <c r="E31" s="10">
        <v>3383.4</v>
      </c>
      <c r="F31" s="10">
        <v>2240.7</v>
      </c>
      <c r="G31" s="10">
        <v>2276.2</v>
      </c>
    </row>
    <row r="32" spans="2:7" ht="36.75" customHeight="1" hidden="1">
      <c r="B32" s="6"/>
      <c r="C32" s="60" t="s">
        <v>185</v>
      </c>
      <c r="D32" s="9" t="s">
        <v>175</v>
      </c>
      <c r="E32" s="10"/>
      <c r="F32" s="10"/>
      <c r="G32" s="10"/>
    </row>
    <row r="33" spans="2:7" ht="11.25" customHeight="1" hidden="1">
      <c r="B33" s="6"/>
      <c r="C33" s="60" t="s">
        <v>186</v>
      </c>
      <c r="D33" s="8"/>
      <c r="E33" s="10"/>
      <c r="F33" s="10"/>
      <c r="G33" s="10"/>
    </row>
    <row r="34" spans="2:7" ht="34.5" customHeight="1" hidden="1">
      <c r="B34" s="6"/>
      <c r="C34" s="60" t="s">
        <v>187</v>
      </c>
      <c r="D34" s="8"/>
      <c r="E34" s="10"/>
      <c r="F34" s="10"/>
      <c r="G34" s="10"/>
    </row>
    <row r="35" spans="2:7" ht="33" customHeight="1" hidden="1">
      <c r="B35" s="6"/>
      <c r="C35" s="60" t="s">
        <v>188</v>
      </c>
      <c r="D35" s="8"/>
      <c r="E35" s="10"/>
      <c r="F35" s="10"/>
      <c r="G35" s="10"/>
    </row>
    <row r="36" spans="2:7" ht="30.75" customHeight="1" hidden="1">
      <c r="B36" s="6"/>
      <c r="C36" s="60" t="s">
        <v>189</v>
      </c>
      <c r="D36" s="8"/>
      <c r="E36" s="10"/>
      <c r="F36" s="10"/>
      <c r="G36" s="10"/>
    </row>
    <row r="37" spans="2:7" ht="30.75" customHeight="1" hidden="1">
      <c r="B37" s="6"/>
      <c r="C37" s="6"/>
      <c r="D37" s="8"/>
      <c r="E37" s="10"/>
      <c r="F37" s="10"/>
      <c r="G37" s="10"/>
    </row>
    <row r="38" spans="2:7" ht="30.75" customHeight="1" hidden="1">
      <c r="B38" s="6"/>
      <c r="C38" s="6"/>
      <c r="D38" s="8"/>
      <c r="E38" s="10"/>
      <c r="F38" s="10"/>
      <c r="G38" s="10"/>
    </row>
    <row r="39" spans="2:7" ht="30.75" customHeight="1" hidden="1">
      <c r="B39" s="6"/>
      <c r="C39" s="6"/>
      <c r="D39" s="8"/>
      <c r="E39" s="10"/>
      <c r="F39" s="10"/>
      <c r="G39" s="10"/>
    </row>
    <row r="40" spans="2:7" ht="29.25" customHeight="1" hidden="1">
      <c r="B40" s="6"/>
      <c r="C40" s="6"/>
      <c r="D40" s="8"/>
      <c r="E40" s="10"/>
      <c r="F40" s="10"/>
      <c r="G40" s="10"/>
    </row>
    <row r="41" spans="2:7" ht="94.5" customHeight="1" hidden="1">
      <c r="B41" s="6"/>
      <c r="C41" s="6"/>
      <c r="D41" s="8"/>
      <c r="E41" s="10"/>
      <c r="F41" s="10"/>
      <c r="G41" s="10"/>
    </row>
    <row r="42" spans="2:7" ht="95.25" customHeight="1" hidden="1">
      <c r="B42" s="40"/>
      <c r="C42" s="40"/>
      <c r="D42" s="8"/>
      <c r="E42" s="10"/>
      <c r="F42" s="10"/>
      <c r="G42" s="10"/>
    </row>
    <row r="43" spans="2:7" ht="18.75" customHeight="1" hidden="1">
      <c r="B43" s="41"/>
      <c r="C43" s="41"/>
      <c r="D43" s="8"/>
      <c r="E43" s="10"/>
      <c r="F43" s="10"/>
      <c r="G43" s="10"/>
    </row>
    <row r="44" spans="2:7" ht="98.25" customHeight="1" hidden="1">
      <c r="B44" s="6"/>
      <c r="C44" s="6"/>
      <c r="D44" s="8"/>
      <c r="E44" s="10"/>
      <c r="F44" s="10"/>
      <c r="G44" s="10"/>
    </row>
    <row r="45" spans="2:7" ht="19.5" customHeight="1">
      <c r="B45" s="6"/>
      <c r="C45" s="58" t="s">
        <v>185</v>
      </c>
      <c r="D45" s="9" t="s">
        <v>193</v>
      </c>
      <c r="E45" s="10">
        <v>3383.4</v>
      </c>
      <c r="F45" s="10">
        <v>2240.7</v>
      </c>
      <c r="G45" s="10">
        <v>2276.2</v>
      </c>
    </row>
    <row r="46" spans="2:7" ht="21.75" customHeight="1">
      <c r="B46" s="6"/>
      <c r="C46" s="58" t="s">
        <v>190</v>
      </c>
      <c r="D46" s="9" t="s">
        <v>194</v>
      </c>
      <c r="E46" s="10">
        <v>3383.4</v>
      </c>
      <c r="F46" s="10">
        <v>2240.7</v>
      </c>
      <c r="G46" s="10">
        <v>2276.2</v>
      </c>
    </row>
    <row r="47" spans="2:7" ht="18" customHeight="1">
      <c r="B47" s="6"/>
      <c r="C47" s="58" t="s">
        <v>187</v>
      </c>
      <c r="D47" s="9" t="s">
        <v>195</v>
      </c>
      <c r="E47" s="10">
        <v>3383.4</v>
      </c>
      <c r="F47" s="10">
        <v>2240.7</v>
      </c>
      <c r="G47" s="10">
        <v>2276.2</v>
      </c>
    </row>
    <row r="48" spans="2:7" ht="17.25" customHeight="1">
      <c r="B48" s="6"/>
      <c r="C48" s="58" t="s">
        <v>188</v>
      </c>
      <c r="D48" s="9" t="s">
        <v>198</v>
      </c>
      <c r="E48" s="10">
        <v>3383.4</v>
      </c>
      <c r="F48" s="10">
        <v>2240.7</v>
      </c>
      <c r="G48" s="10">
        <v>2276.2</v>
      </c>
    </row>
    <row r="49" spans="2:7" ht="15.75" customHeight="1">
      <c r="B49" s="6"/>
      <c r="C49" s="58" t="s">
        <v>197</v>
      </c>
      <c r="D49" s="9" t="s">
        <v>196</v>
      </c>
      <c r="E49" s="10">
        <v>3383.4</v>
      </c>
      <c r="F49" s="10">
        <v>2240.7</v>
      </c>
      <c r="G49" s="10">
        <v>2276.2</v>
      </c>
    </row>
  </sheetData>
  <sheetProtection/>
  <mergeCells count="17">
    <mergeCell ref="C13:C16"/>
    <mergeCell ref="D13:D16"/>
    <mergeCell ref="E13:E16"/>
    <mergeCell ref="D7:G7"/>
    <mergeCell ref="F13:F16"/>
    <mergeCell ref="G13:G16"/>
    <mergeCell ref="E12:G12"/>
    <mergeCell ref="B9:G9"/>
    <mergeCell ref="B13:B16"/>
    <mergeCell ref="D6:G6"/>
    <mergeCell ref="B10:G10"/>
    <mergeCell ref="B8:G8"/>
    <mergeCell ref="D5:G5"/>
    <mergeCell ref="D1:G1"/>
    <mergeCell ref="D2:G2"/>
    <mergeCell ref="D3:G3"/>
    <mergeCell ref="D4:G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Осиковка</cp:lastModifiedBy>
  <cp:lastPrinted>2019-01-02T09:31:42Z</cp:lastPrinted>
  <dcterms:created xsi:type="dcterms:W3CDTF">1996-10-08T23:32:33Z</dcterms:created>
  <dcterms:modified xsi:type="dcterms:W3CDTF">2019-01-04T08:06:50Z</dcterms:modified>
  <cp:category/>
  <cp:version/>
  <cp:contentType/>
  <cp:contentStatus/>
</cp:coreProperties>
</file>