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Отчет по МП за 2019 год" sheetId="1" r:id="rId1"/>
  </sheets>
  <definedNames>
    <definedName name="_xlnm.Print_Titles" localSheetId="0">'Отчет по МП за 2019 год'!$6:$10</definedName>
  </definedNames>
  <calcPr calcId="144525"/>
</workbook>
</file>

<file path=xl/calcChain.xml><?xml version="1.0" encoding="utf-8"?>
<calcChain xmlns="http://schemas.openxmlformats.org/spreadsheetml/2006/main">
  <c r="S25" i="1" l="1"/>
  <c r="S24" i="1"/>
  <c r="S23" i="1"/>
  <c r="S22" i="1"/>
  <c r="S16" i="1" l="1"/>
  <c r="G18" i="1" l="1"/>
  <c r="G15" i="1" s="1"/>
  <c r="F18" i="1"/>
  <c r="F15" i="1" s="1"/>
  <c r="H18" i="1"/>
  <c r="H15" i="1" s="1"/>
  <c r="I18" i="1"/>
  <c r="I15" i="1" s="1"/>
  <c r="J18" i="1"/>
  <c r="J15" i="1" s="1"/>
  <c r="K18" i="1"/>
  <c r="K15" i="1" s="1"/>
  <c r="L18" i="1"/>
  <c r="L15" i="1" s="1"/>
  <c r="M18" i="1"/>
  <c r="M15" i="1" s="1"/>
  <c r="D33" i="1"/>
  <c r="E33" i="1"/>
  <c r="D32" i="1"/>
  <c r="E32" i="1"/>
  <c r="E34" i="1"/>
  <c r="D34" i="1"/>
  <c r="E31" i="1"/>
  <c r="D31" i="1"/>
  <c r="E30" i="1"/>
  <c r="D30" i="1"/>
  <c r="E28" i="1"/>
  <c r="D28" i="1"/>
  <c r="E27" i="1"/>
  <c r="D27" i="1"/>
  <c r="E26" i="1"/>
  <c r="D26" i="1"/>
  <c r="E25" i="1"/>
  <c r="D25" i="1"/>
  <c r="E21" i="1"/>
  <c r="D21" i="1"/>
  <c r="O21" i="1" s="1"/>
  <c r="E20" i="1"/>
  <c r="D20" i="1"/>
  <c r="E19" i="1"/>
  <c r="D19" i="1"/>
  <c r="O25" i="1" l="1"/>
  <c r="D18" i="1"/>
  <c r="D15" i="1" s="1"/>
  <c r="E18" i="1"/>
  <c r="E15" i="1" s="1"/>
  <c r="O19" i="1"/>
  <c r="O18" i="1" l="1"/>
  <c r="O15" i="1"/>
</calcChain>
</file>

<file path=xl/sharedStrings.xml><?xml version="1.0" encoding="utf-8"?>
<sst xmlns="http://schemas.openxmlformats.org/spreadsheetml/2006/main" count="78" uniqueCount="55">
  <si>
    <t xml:space="preserve">Приложение № 3 к Порядку </t>
  </si>
  <si>
    <t>Отчет</t>
  </si>
  <si>
    <t>№ п/п</t>
  </si>
  <si>
    <t>Наименование  программных мероприятий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</si>
  <si>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</si>
  <si>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</si>
  <si>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</si>
  <si>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>Наименование целевых показателей (индикаторов) определяющих результативность реализации мероприятий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</si>
  <si>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</si>
  <si>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</si>
  <si>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</si>
  <si>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</si>
  <si>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федеральный      бюджет</t>
  </si>
  <si>
    <t>областной бюджет</t>
  </si>
  <si>
    <t>план</t>
  </si>
  <si>
    <t>факт</t>
  </si>
  <si>
    <t>в том числе по источникам финансирования</t>
  </si>
  <si>
    <t>местный бюджет</t>
  </si>
  <si>
    <t>внебюджет ные источники</t>
  </si>
  <si>
    <t>4.</t>
  </si>
  <si>
    <t>да</t>
  </si>
  <si>
    <t>_________________________</t>
  </si>
  <si>
    <t>Подпись</t>
  </si>
  <si>
    <t>доля налоговых и неналоговых доходов бюджета сельского поселения</t>
  </si>
  <si>
    <t>результативность мероприятий по увеличению доходной части бюджета в части местных налогов и сборов</t>
  </si>
  <si>
    <t>Мероприятие 1 "Первичный воинский учет на территориях, где отсутствуют военные комиссариаты</t>
  </si>
  <si>
    <t>осуществление первичного воинского учета  на территориях, где отсутствуют военные комиссариаты</t>
  </si>
  <si>
    <t>Мероприятие 2 " Защита населения и территории от ЧС природного и техногенного характера</t>
  </si>
  <si>
    <t>готовность к выполнению задач по защите населения и территории от ЧС природного и техногенного характера</t>
  </si>
  <si>
    <t xml:space="preserve">Мероприятие 3 "Благоустройство территории сельского поселения" </t>
  </si>
  <si>
    <t>организация системного сбора и вывоза твердых бытовых отходов</t>
  </si>
  <si>
    <t>доля протяженности освещенных частей улиц к их общей протяженности</t>
  </si>
  <si>
    <t>количество оборудованных спортивных и детских площадок</t>
  </si>
  <si>
    <t>количество обустроенных мест массового отдыха населения</t>
  </si>
  <si>
    <t>Мероприятие 4 "Содержание и ремонт автомобильных дорог"</t>
  </si>
  <si>
    <t>доля протяженности отремонтированных автомобильных дорог к их общей протяженности</t>
  </si>
  <si>
    <t>Мероприятие 6 "Реконструкция и капитальный ремонт водопроводных сетей"</t>
  </si>
  <si>
    <t>Мероприятие 7 "Деятельность органов местного самоуправления по реализации муниципальной программы"</t>
  </si>
  <si>
    <t>Мероприятие 8 "Деятельность главы сельского поселения</t>
  </si>
  <si>
    <t>Количество жалоб от населения в районную администрацию и правительство Воронежской области на исполнение полномочий главы поселения в расчете на 1000 чел.населения, нашедших свое подтверждение</t>
  </si>
  <si>
    <t>Охват населения культурно-досуговыми мероприятиями</t>
  </si>
  <si>
    <t>Муниципальные программы поселений Острогожского муниципального района</t>
  </si>
  <si>
    <t>Муниципальная программа "Обеспечение решения вопросов местного значения Урывского сельского поселения"</t>
  </si>
  <si>
    <t>Подпрограмма1 "Обеспечение деятельности администрации Урывского сельского поселения по решению вопросов местного значения"</t>
  </si>
  <si>
    <t>Подпрограмма 2 "Обеспечение деятельности муниципального казенного учреждения "Урывский сельский культурно-досуговый центр"</t>
  </si>
  <si>
    <t>Мероприятие 5 "Развитие градостроительной деятельности»</t>
  </si>
  <si>
    <t>Глава Урывского сельского поселения</t>
  </si>
  <si>
    <t>Н.В.Деревщиков</t>
  </si>
  <si>
    <t>Главный бухгалтер</t>
  </si>
  <si>
    <t>Е.И.Колпакова</t>
  </si>
  <si>
    <t>Тел. 8(47375) 5-26-21</t>
  </si>
  <si>
    <t>о ходе реализации муниципальной программы Урывского сельского поселения</t>
  </si>
  <si>
    <t>2014-2022г.г.</t>
  </si>
  <si>
    <t>доля утвержденных административных регламентов по предоставлению муниципальных услуг в соответствии с утвержденным перечнем муниципальных услуг</t>
  </si>
  <si>
    <t>за  2019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</si>
</sst>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.##"/>
  </numFmts>
  <fonts count="18" x14ac:knownFonts="1">
    <font>
      <sz val="11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i/>
      <sz val="8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Calibri"/>
      <family val="2"/>
    </font>
    <font>
      <i/>
      <sz val="8"/>
      <name val="Times New Roman"/>
      <family val="1"/>
      <charset val="204"/>
    </font>
    <font>
      <sz val="7"/>
      <name val="Times New Roman"/>
      <family val="1"/>
      <charset val="204"/>
    </font>
    <font>
      <sz val="11"/>
      <name val="Times New Roman"/>
      <family val="1"/>
      <charset val="204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8"/>
      <name val="Calibri"/>
      <family val="2"/>
      <scheme val="minor"/>
    </font>
    <font>
      <sz val="8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4" fillId="0" borderId="0" xfId="0" applyFo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 wrapText="1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top" wrapText="1" shrinkToFit="1"/>
    </xf>
    <xf numFmtId="0" fontId="15" fillId="0" borderId="0" xfId="0" applyFont="1"/>
    <xf numFmtId="4" fontId="6" fillId="0" borderId="4" xfId="0" applyNumberFormat="1" applyFont="1" applyBorder="1" applyAlignment="1">
      <alignment horizontal="left" vertical="top" wrapText="1" indent="1"/>
    </xf>
    <xf numFmtId="4" fontId="2" fillId="0" borderId="1" xfId="0" applyNumberFormat="1" applyFont="1" applyBorder="1" applyAlignment="1">
      <alignment horizontal="left" vertical="top" wrapText="1" indent="1"/>
    </xf>
    <xf numFmtId="4" fontId="2" fillId="0" borderId="1" xfId="0" applyNumberFormat="1" applyFont="1" applyBorder="1" applyAlignment="1">
      <alignment horizontal="right" vertical="top" wrapText="1" indent="1"/>
    </xf>
    <xf numFmtId="4" fontId="5" fillId="0" borderId="1" xfId="0" applyNumberFormat="1" applyFont="1" applyBorder="1" applyAlignment="1">
      <alignment horizontal="right" vertical="top" wrapText="1" indent="1"/>
    </xf>
    <xf numFmtId="165" fontId="2" fillId="0" borderId="1" xfId="0" applyNumberFormat="1" applyFont="1" applyBorder="1" applyAlignment="1">
      <alignment horizontal="left" vertical="top" wrapText="1" indent="1"/>
    </xf>
    <xf numFmtId="0" fontId="3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center" vertical="top" wrapText="1"/>
    </xf>
    <xf numFmtId="0" fontId="3" fillId="0" borderId="6" xfId="0" applyNumberFormat="1" applyFont="1" applyFill="1" applyBorder="1" applyAlignment="1">
      <alignment horizontal="left" vertical="top" wrapText="1" shrinkToFit="1"/>
    </xf>
    <xf numFmtId="0" fontId="2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vertical="center" wrapText="1"/>
    </xf>
    <xf numFmtId="0" fontId="7" fillId="0" borderId="1" xfId="0" applyFont="1" applyBorder="1" applyAlignment="1">
      <alignment vertical="top" wrapText="1"/>
    </xf>
    <xf numFmtId="2" fontId="2" fillId="4" borderId="1" xfId="0" applyNumberFormat="1" applyFont="1" applyFill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2" fontId="4" fillId="0" borderId="1" xfId="0" applyNumberFormat="1" applyFont="1" applyBorder="1" applyAlignment="1">
      <alignment vertical="center" wrapText="1"/>
    </xf>
    <xf numFmtId="16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6" fillId="0" borderId="0" xfId="0" applyFont="1"/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right" vertic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4" fontId="11" fillId="0" borderId="4" xfId="0" applyNumberFormat="1" applyFont="1" applyBorder="1" applyAlignment="1">
      <alignment horizontal="left" vertical="top" wrapText="1" indent="1"/>
    </xf>
    <xf numFmtId="4" fontId="4" fillId="0" borderId="1" xfId="0" applyNumberFormat="1" applyFont="1" applyBorder="1" applyAlignment="1">
      <alignment horizontal="left" vertical="top" wrapText="1" indent="1"/>
    </xf>
    <xf numFmtId="4" fontId="4" fillId="0" borderId="1" xfId="0" applyNumberFormat="1" applyFont="1" applyBorder="1" applyAlignment="1">
      <alignment horizontal="right" vertical="top" wrapText="1" indent="1"/>
    </xf>
    <xf numFmtId="4" fontId="12" fillId="0" borderId="1" xfId="0" applyNumberFormat="1" applyFont="1" applyBorder="1" applyAlignment="1">
      <alignment horizontal="right" vertical="top" wrapText="1" indent="1"/>
    </xf>
    <xf numFmtId="165" fontId="4" fillId="0" borderId="1" xfId="0" applyNumberFormat="1" applyFont="1" applyBorder="1" applyAlignment="1">
      <alignment horizontal="left" vertical="top" wrapText="1" indent="1"/>
    </xf>
    <xf numFmtId="0" fontId="17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textRotation="90" wrapText="1"/>
    </xf>
    <xf numFmtId="2" fontId="4" fillId="4" borderId="1" xfId="0" applyNumberFormat="1" applyFont="1" applyFill="1" applyBorder="1" applyAlignment="1">
      <alignment horizontal="left" vertical="center" wrapText="1"/>
    </xf>
    <xf numFmtId="2" fontId="4" fillId="0" borderId="1" xfId="0" applyNumberFormat="1" applyFont="1" applyFill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/>
    <xf numFmtId="0" fontId="13" fillId="0" borderId="0" xfId="0" applyFont="1"/>
    <xf numFmtId="164" fontId="2" fillId="0" borderId="1" xfId="0" applyNumberFormat="1" applyFont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64" fontId="2" fillId="0" borderId="1" xfId="0" applyNumberFormat="1" applyFont="1" applyBorder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 wrapText="1"/>
    </xf>
    <xf numFmtId="0" fontId="0" fillId="0" borderId="0" xfId="0"/>
    <xf numFmtId="4" fontId="8" fillId="0" borderId="7" xfId="0" applyNumberFormat="1" applyFont="1" applyBorder="1" applyAlignment="1">
      <alignment horizontal="center" vertical="top" wrapText="1"/>
    </xf>
    <xf numFmtId="4" fontId="8" fillId="0" borderId="4" xfId="0" applyNumberFormat="1" applyFont="1" applyBorder="1" applyAlignment="1">
      <alignment horizontal="center" vertical="top" wrapText="1"/>
    </xf>
    <xf numFmtId="4" fontId="8" fillId="0" borderId="3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9"/>
  <sheetViews>
    <sheetView tabSelected="1" zoomScale="80" zoomScaleNormal="80" workbookViewId="0">
      <pane xSplit="2" ySplit="11" topLeftCell="C28" activePane="bottomRight" state="frozen"/>
      <selection pane="topRight" activeCell="C1" sqref="C1"/>
      <selection pane="bottomLeft" activeCell="A14" sqref="A14"/>
      <selection pane="bottomRight" activeCell="Q43" sqref="Q43"/>
    </sheetView>
  </sheetViews>
  <sheetFormatPr defaultColWidth="9.109375" defaultRowHeight="10.199999999999999" x14ac:dyDescent="0.2"/>
  <cols>
    <col min="1" max="1" width="5.44140625" style="1" customWidth="1"/>
    <col min="2" max="2" width="25" style="1" customWidth="1"/>
    <col min="3" max="3" width="7.44140625" style="1" customWidth="1"/>
    <col min="4" max="5" width="8.109375" style="1" customWidth="1"/>
    <col min="6" max="6" width="7.6640625" style="43" customWidth="1"/>
    <col min="7" max="7" width="7.88671875" style="1" customWidth="1"/>
    <col min="8" max="8" width="7.6640625" style="1" customWidth="1"/>
    <col min="9" max="9" width="8.44140625" style="1" customWidth="1"/>
    <col min="10" max="11" width="7.6640625" style="1" customWidth="1"/>
    <col min="12" max="12" width="6.88671875" style="1" customWidth="1"/>
    <col min="13" max="13" width="7.109375" style="1" customWidth="1"/>
    <col min="14" max="14" width="6" style="1" customWidth="1"/>
    <col min="15" max="15" width="6.44140625" style="1" customWidth="1"/>
    <col min="16" max="16" width="22.33203125" style="1" customWidth="1"/>
    <col min="17" max="17" width="6.5546875" style="1" customWidth="1"/>
    <col min="18" max="18" width="6" style="1" customWidth="1"/>
    <col min="19" max="19" width="6.5546875" style="1" customWidth="1"/>
    <col min="20" max="16384" width="9.109375" style="1"/>
  </cols>
  <sheetData>
    <row r="1" spans="1:20" ht="13.5" customHeight="1" x14ac:dyDescent="0.2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</row>
    <row r="2" spans="1:20" hidden="1" x14ac:dyDescent="0.2">
      <c r="A2" s="2"/>
    </row>
    <row r="3" spans="1:20" x14ac:dyDescent="0.2">
      <c r="A3" s="74" t="s">
        <v>1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20" x14ac:dyDescent="0.2">
      <c r="A4" s="74" t="s">
        <v>51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</row>
    <row r="5" spans="1:20" x14ac:dyDescent="0.2">
      <c r="A5" s="74" t="s">
        <v>54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</row>
    <row r="6" spans="1:20" ht="30" customHeight="1" x14ac:dyDescent="0.2">
      <c r="A6" s="76" t="s">
        <v>2</v>
      </c>
      <c r="B6" s="76" t="s">
        <v>3</v>
      </c>
      <c r="C6" s="76" t="s">
        <v>4</v>
      </c>
      <c r="D6" s="76" t="s">
        <v>5</v>
      </c>
      <c r="E6" s="76"/>
      <c r="F6" s="76"/>
      <c r="G6" s="76"/>
      <c r="H6" s="76"/>
      <c r="I6" s="76"/>
      <c r="J6" s="76"/>
      <c r="K6" s="76"/>
      <c r="L6" s="76"/>
      <c r="M6" s="76"/>
      <c r="N6" s="75" t="s">
        <v>6</v>
      </c>
      <c r="O6" s="75"/>
      <c r="P6" s="75" t="s">
        <v>7</v>
      </c>
      <c r="Q6" s="75" t="s">
        <v>8</v>
      </c>
      <c r="R6" s="75" t="s">
        <v>9</v>
      </c>
      <c r="S6" s="75" t="s">
        <v>10</v>
      </c>
      <c r="T6" s="5"/>
    </row>
    <row r="7" spans="1:20" x14ac:dyDescent="0.2">
      <c r="A7" s="76"/>
      <c r="B7" s="76"/>
      <c r="C7" s="76"/>
      <c r="D7" s="75" t="s">
        <v>11</v>
      </c>
      <c r="E7" s="75"/>
      <c r="F7" s="76" t="s">
        <v>16</v>
      </c>
      <c r="G7" s="76"/>
      <c r="H7" s="76"/>
      <c r="I7" s="76"/>
      <c r="J7" s="76"/>
      <c r="K7" s="76"/>
      <c r="L7" s="76"/>
      <c r="M7" s="76"/>
      <c r="N7" s="75"/>
      <c r="O7" s="75"/>
      <c r="P7" s="75"/>
      <c r="Q7" s="75"/>
      <c r="R7" s="75"/>
      <c r="S7" s="75"/>
      <c r="T7" s="5"/>
    </row>
    <row r="8" spans="1:20" ht="15.75" customHeight="1" x14ac:dyDescent="0.2">
      <c r="A8" s="76"/>
      <c r="B8" s="76"/>
      <c r="C8" s="76"/>
      <c r="D8" s="75"/>
      <c r="E8" s="75"/>
      <c r="F8" s="75" t="s">
        <v>12</v>
      </c>
      <c r="G8" s="75"/>
      <c r="H8" s="75" t="s">
        <v>13</v>
      </c>
      <c r="I8" s="75"/>
      <c r="J8" s="75" t="s">
        <v>17</v>
      </c>
      <c r="K8" s="75"/>
      <c r="L8" s="75" t="s">
        <v>18</v>
      </c>
      <c r="M8" s="75"/>
      <c r="N8" s="75"/>
      <c r="O8" s="75"/>
      <c r="P8" s="75"/>
      <c r="Q8" s="75"/>
      <c r="R8" s="75"/>
      <c r="S8" s="75"/>
      <c r="T8" s="5"/>
    </row>
    <row r="9" spans="1:20" ht="43.5" customHeight="1" x14ac:dyDescent="0.2">
      <c r="A9" s="76"/>
      <c r="B9" s="76"/>
      <c r="C9" s="76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5"/>
    </row>
    <row r="10" spans="1:20" ht="33.75" customHeight="1" x14ac:dyDescent="0.2">
      <c r="A10" s="76"/>
      <c r="B10" s="76"/>
      <c r="C10" s="76"/>
      <c r="D10" s="4" t="s">
        <v>14</v>
      </c>
      <c r="E10" s="4" t="s">
        <v>15</v>
      </c>
      <c r="F10" s="64" t="s">
        <v>14</v>
      </c>
      <c r="G10" s="4" t="s">
        <v>15</v>
      </c>
      <c r="H10" s="4" t="s">
        <v>14</v>
      </c>
      <c r="I10" s="4" t="s">
        <v>15</v>
      </c>
      <c r="J10" s="4" t="s">
        <v>14</v>
      </c>
      <c r="K10" s="4" t="s">
        <v>15</v>
      </c>
      <c r="L10" s="4" t="s">
        <v>14</v>
      </c>
      <c r="M10" s="4" t="s">
        <v>15</v>
      </c>
      <c r="N10" s="4" t="s">
        <v>14</v>
      </c>
      <c r="O10" s="4" t="s">
        <v>15</v>
      </c>
      <c r="P10" s="75"/>
      <c r="Q10" s="75"/>
      <c r="R10" s="75"/>
      <c r="S10" s="75"/>
      <c r="T10" s="5"/>
    </row>
    <row r="11" spans="1:20" x14ac:dyDescent="0.2">
      <c r="A11" s="3">
        <v>1</v>
      </c>
      <c r="B11" s="3">
        <v>2</v>
      </c>
      <c r="C11" s="3">
        <v>3</v>
      </c>
      <c r="D11" s="3">
        <v>4</v>
      </c>
      <c r="E11" s="3">
        <v>5</v>
      </c>
      <c r="F11" s="17">
        <v>6</v>
      </c>
      <c r="G11" s="3">
        <v>7</v>
      </c>
      <c r="H11" s="3">
        <v>8</v>
      </c>
      <c r="I11" s="3">
        <v>9</v>
      </c>
      <c r="J11" s="3">
        <v>10</v>
      </c>
      <c r="K11" s="3">
        <v>11</v>
      </c>
      <c r="L11" s="3">
        <v>12</v>
      </c>
      <c r="M11" s="3">
        <v>13</v>
      </c>
      <c r="N11" s="3">
        <v>14</v>
      </c>
      <c r="O11" s="3">
        <v>15</v>
      </c>
      <c r="P11" s="3">
        <v>16</v>
      </c>
      <c r="Q11" s="3">
        <v>17</v>
      </c>
      <c r="R11" s="3">
        <v>18</v>
      </c>
      <c r="S11" s="3">
        <v>19</v>
      </c>
      <c r="T11" s="5"/>
    </row>
    <row r="12" spans="1:20" ht="9.75" hidden="1" customHeight="1" x14ac:dyDescent="0.2">
      <c r="A12" s="3"/>
      <c r="B12" s="6"/>
      <c r="C12" s="7"/>
      <c r="D12" s="7"/>
      <c r="E12" s="7"/>
      <c r="F12" s="44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5"/>
    </row>
    <row r="13" spans="1:20" ht="17.25" hidden="1" customHeight="1" x14ac:dyDescent="0.2">
      <c r="A13" s="16"/>
      <c r="B13" s="80" t="s">
        <v>41</v>
      </c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2"/>
      <c r="P13" s="23"/>
      <c r="Q13" s="17"/>
      <c r="R13" s="18"/>
      <c r="S13" s="18"/>
      <c r="T13" s="5"/>
    </row>
    <row r="14" spans="1:20" ht="17.25" hidden="1" customHeight="1" x14ac:dyDescent="0.2">
      <c r="A14" s="16"/>
      <c r="B14" s="23"/>
      <c r="C14" s="24"/>
      <c r="D14" s="25"/>
      <c r="E14" s="25"/>
      <c r="F14" s="58"/>
      <c r="G14" s="25"/>
      <c r="H14" s="25"/>
      <c r="I14" s="25"/>
      <c r="J14" s="26"/>
      <c r="K14" s="26"/>
      <c r="L14" s="25"/>
      <c r="M14" s="25"/>
      <c r="N14" s="17"/>
      <c r="O14" s="27"/>
      <c r="P14" s="23"/>
      <c r="Q14" s="17"/>
      <c r="R14" s="18"/>
      <c r="S14" s="18"/>
      <c r="T14" s="5"/>
    </row>
    <row r="15" spans="1:20" ht="58.5" customHeight="1" x14ac:dyDescent="0.2">
      <c r="A15" s="19" t="s">
        <v>19</v>
      </c>
      <c r="B15" s="28" t="s">
        <v>42</v>
      </c>
      <c r="C15" s="29" t="s">
        <v>52</v>
      </c>
      <c r="D15" s="37">
        <f>D18+D34</f>
        <v>16461</v>
      </c>
      <c r="E15" s="37">
        <f t="shared" ref="E15:M15" si="0">E18+E34</f>
        <v>16361</v>
      </c>
      <c r="F15" s="65">
        <f t="shared" si="0"/>
        <v>78.8</v>
      </c>
      <c r="G15" s="37">
        <f t="shared" si="0"/>
        <v>78.8</v>
      </c>
      <c r="H15" s="37">
        <f t="shared" si="0"/>
        <v>6681.9</v>
      </c>
      <c r="I15" s="37">
        <f t="shared" si="0"/>
        <v>6681.9</v>
      </c>
      <c r="J15" s="37">
        <f t="shared" si="0"/>
        <v>9700.2999999999993</v>
      </c>
      <c r="K15" s="37">
        <f t="shared" si="0"/>
        <v>9600.2999999999993</v>
      </c>
      <c r="L15" s="37">
        <f t="shared" si="0"/>
        <v>0</v>
      </c>
      <c r="M15" s="37">
        <f t="shared" si="0"/>
        <v>0</v>
      </c>
      <c r="N15" s="30">
        <v>100</v>
      </c>
      <c r="O15" s="71">
        <f>E15/D15*100</f>
        <v>99.392503493104911</v>
      </c>
      <c r="P15" s="29"/>
      <c r="Q15" s="31"/>
      <c r="R15" s="31"/>
      <c r="S15" s="31"/>
      <c r="T15" s="5"/>
    </row>
    <row r="16" spans="1:20" ht="43.5" customHeight="1" x14ac:dyDescent="0.2">
      <c r="A16" s="3"/>
      <c r="B16" s="3"/>
      <c r="C16" s="3"/>
      <c r="D16" s="3"/>
      <c r="E16" s="3"/>
      <c r="F16" s="17"/>
      <c r="G16" s="3"/>
      <c r="H16" s="3"/>
      <c r="I16" s="3"/>
      <c r="J16" s="3"/>
      <c r="K16" s="3"/>
      <c r="L16" s="3"/>
      <c r="M16" s="3"/>
      <c r="N16" s="3"/>
      <c r="O16" s="70"/>
      <c r="P16" s="3" t="s">
        <v>23</v>
      </c>
      <c r="Q16" s="3">
        <v>77</v>
      </c>
      <c r="R16" s="3">
        <v>78.099999999999994</v>
      </c>
      <c r="S16" s="70">
        <f>R16/Q16*100</f>
        <v>101.42857142857142</v>
      </c>
      <c r="T16" s="5"/>
    </row>
    <row r="17" spans="1:20" ht="59.25" customHeight="1" x14ac:dyDescent="0.2">
      <c r="A17" s="3"/>
      <c r="B17" s="6"/>
      <c r="C17" s="7"/>
      <c r="D17" s="7"/>
      <c r="E17" s="7"/>
      <c r="F17" s="44"/>
      <c r="G17" s="7"/>
      <c r="H17" s="7"/>
      <c r="I17" s="7"/>
      <c r="J17" s="7"/>
      <c r="K17" s="7"/>
      <c r="L17" s="7"/>
      <c r="M17" s="7"/>
      <c r="N17" s="7"/>
      <c r="O17" s="72"/>
      <c r="P17" s="7" t="s">
        <v>24</v>
      </c>
      <c r="Q17" s="7">
        <v>100</v>
      </c>
      <c r="R17" s="7">
        <v>100</v>
      </c>
      <c r="S17" s="7">
        <v>100</v>
      </c>
      <c r="T17" s="5"/>
    </row>
    <row r="18" spans="1:20" ht="57.75" customHeight="1" x14ac:dyDescent="0.2">
      <c r="A18" s="32"/>
      <c r="B18" s="33" t="s">
        <v>43</v>
      </c>
      <c r="C18" s="34"/>
      <c r="D18" s="35">
        <f>D19+D20+D21+D25+D26+D27+D28+D30+D31+D32+D33</f>
        <v>12998.9</v>
      </c>
      <c r="E18" s="35">
        <f>E19+E20+E21+E25+E26+E27+E28+E30+E31+E32+E33</f>
        <v>12898.9</v>
      </c>
      <c r="F18" s="66">
        <f>F19</f>
        <v>78.8</v>
      </c>
      <c r="G18" s="35">
        <f>G19</f>
        <v>78.8</v>
      </c>
      <c r="H18" s="35">
        <f t="shared" ref="H18:M18" si="1">H19+H19+H20+H21+H25+H26+H27+H28+H30+H31+H32+H33</f>
        <v>6681.9</v>
      </c>
      <c r="I18" s="35">
        <f t="shared" si="1"/>
        <v>6681.9</v>
      </c>
      <c r="J18" s="35">
        <f t="shared" si="1"/>
        <v>6238.2</v>
      </c>
      <c r="K18" s="35">
        <f t="shared" si="1"/>
        <v>6138.2</v>
      </c>
      <c r="L18" s="35">
        <f t="shared" si="1"/>
        <v>0</v>
      </c>
      <c r="M18" s="35">
        <f t="shared" si="1"/>
        <v>0</v>
      </c>
      <c r="N18" s="62">
        <v>100</v>
      </c>
      <c r="O18" s="71">
        <f>E18/D18*100</f>
        <v>99.23070413650386</v>
      </c>
      <c r="P18" s="10"/>
      <c r="Q18" s="9"/>
      <c r="R18" s="9"/>
      <c r="S18" s="9"/>
      <c r="T18" s="5"/>
    </row>
    <row r="19" spans="1:20" s="43" customFormat="1" ht="48.75" customHeight="1" x14ac:dyDescent="0.2">
      <c r="A19" s="16"/>
      <c r="B19" s="21" t="s">
        <v>25</v>
      </c>
      <c r="C19" s="38"/>
      <c r="D19" s="39">
        <f>F19</f>
        <v>78.8</v>
      </c>
      <c r="E19" s="39">
        <f>G19</f>
        <v>78.8</v>
      </c>
      <c r="F19" s="39">
        <v>78.8</v>
      </c>
      <c r="G19" s="39">
        <v>78.8</v>
      </c>
      <c r="H19" s="39"/>
      <c r="I19" s="39"/>
      <c r="J19" s="39"/>
      <c r="K19" s="39"/>
      <c r="L19" s="39"/>
      <c r="M19" s="39"/>
      <c r="N19" s="63">
        <v>100</v>
      </c>
      <c r="O19" s="30">
        <f>E19/D19*100</f>
        <v>100</v>
      </c>
      <c r="P19" s="8" t="s">
        <v>26</v>
      </c>
      <c r="Q19" s="41" t="s">
        <v>20</v>
      </c>
      <c r="R19" s="41" t="s">
        <v>20</v>
      </c>
      <c r="S19" s="44">
        <v>100</v>
      </c>
      <c r="T19" s="42"/>
    </row>
    <row r="20" spans="1:20" s="43" customFormat="1" ht="48.6" customHeight="1" x14ac:dyDescent="0.2">
      <c r="A20" s="16"/>
      <c r="B20" s="21" t="s">
        <v>27</v>
      </c>
      <c r="C20" s="38"/>
      <c r="D20" s="39">
        <f>J20</f>
        <v>2.4</v>
      </c>
      <c r="E20" s="39">
        <f>K20</f>
        <v>2.4</v>
      </c>
      <c r="F20" s="39"/>
      <c r="G20" s="39"/>
      <c r="H20" s="39"/>
      <c r="I20" s="39"/>
      <c r="J20" s="39">
        <v>2.4</v>
      </c>
      <c r="K20" s="39">
        <v>2.4</v>
      </c>
      <c r="L20" s="39"/>
      <c r="M20" s="39"/>
      <c r="N20" s="63"/>
      <c r="O20" s="40"/>
      <c r="P20" s="8" t="s">
        <v>28</v>
      </c>
      <c r="Q20" s="41" t="s">
        <v>20</v>
      </c>
      <c r="R20" s="41" t="s">
        <v>20</v>
      </c>
      <c r="S20" s="44">
        <v>100</v>
      </c>
      <c r="T20" s="42"/>
    </row>
    <row r="21" spans="1:20" s="43" customFormat="1" ht="43.5" customHeight="1" x14ac:dyDescent="0.2">
      <c r="A21" s="16"/>
      <c r="B21" s="21" t="s">
        <v>29</v>
      </c>
      <c r="C21" s="38"/>
      <c r="D21" s="39">
        <f>H21+J21</f>
        <v>3084.2</v>
      </c>
      <c r="E21" s="39">
        <f>I21+K21</f>
        <v>3084.2</v>
      </c>
      <c r="F21" s="39"/>
      <c r="G21" s="39"/>
      <c r="H21" s="39">
        <v>1574.9</v>
      </c>
      <c r="I21" s="39">
        <v>1574.9</v>
      </c>
      <c r="J21" s="39">
        <v>1509.3</v>
      </c>
      <c r="K21" s="39">
        <v>1509.3</v>
      </c>
      <c r="L21" s="39"/>
      <c r="M21" s="39"/>
      <c r="N21" s="63">
        <v>100</v>
      </c>
      <c r="O21" s="30">
        <f>E21/D21*100</f>
        <v>100</v>
      </c>
      <c r="P21" s="20" t="s">
        <v>30</v>
      </c>
      <c r="Q21" s="45" t="s">
        <v>20</v>
      </c>
      <c r="R21" s="41" t="s">
        <v>20</v>
      </c>
      <c r="S21" s="44">
        <v>100</v>
      </c>
      <c r="T21" s="42"/>
    </row>
    <row r="22" spans="1:20" s="43" customFormat="1" ht="40.5" customHeight="1" x14ac:dyDescent="0.2">
      <c r="A22" s="16"/>
      <c r="B22" s="21"/>
      <c r="C22" s="38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40"/>
      <c r="O22" s="40"/>
      <c r="P22" s="8" t="s">
        <v>31</v>
      </c>
      <c r="Q22" s="44">
        <v>28.9</v>
      </c>
      <c r="R22" s="44">
        <v>28.9</v>
      </c>
      <c r="S22" s="70">
        <f t="shared" ref="S22:S25" si="2">R22/Q22*100</f>
        <v>100</v>
      </c>
      <c r="T22" s="42"/>
    </row>
    <row r="23" spans="1:20" s="43" customFormat="1" ht="35.25" customHeight="1" x14ac:dyDescent="0.2">
      <c r="A23" s="16"/>
      <c r="B23" s="21"/>
      <c r="C23" s="38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40"/>
      <c r="P23" s="20" t="s">
        <v>32</v>
      </c>
      <c r="Q23" s="40">
        <v>2.7</v>
      </c>
      <c r="R23" s="44">
        <v>3.4</v>
      </c>
      <c r="S23" s="70">
        <f t="shared" si="2"/>
        <v>125.92592592592591</v>
      </c>
      <c r="T23" s="42"/>
    </row>
    <row r="24" spans="1:20" s="43" customFormat="1" ht="43.5" customHeight="1" x14ac:dyDescent="0.2">
      <c r="A24" s="16"/>
      <c r="B24" s="21"/>
      <c r="C24" s="38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40"/>
      <c r="O24" s="40"/>
      <c r="P24" s="8" t="s">
        <v>33</v>
      </c>
      <c r="Q24" s="44">
        <v>0.5</v>
      </c>
      <c r="R24" s="44">
        <v>0.6</v>
      </c>
      <c r="S24" s="70">
        <f t="shared" si="2"/>
        <v>120</v>
      </c>
      <c r="T24" s="42"/>
    </row>
    <row r="25" spans="1:20" s="43" customFormat="1" ht="50.4" customHeight="1" x14ac:dyDescent="0.2">
      <c r="A25" s="16"/>
      <c r="B25" s="21" t="s">
        <v>34</v>
      </c>
      <c r="C25" s="38"/>
      <c r="D25" s="39">
        <f t="shared" ref="D25:D34" si="3">H25+J25</f>
        <v>7211.6</v>
      </c>
      <c r="E25" s="39">
        <f t="shared" ref="E25:E34" si="4">I25+K25</f>
        <v>7111.6</v>
      </c>
      <c r="F25" s="39"/>
      <c r="G25" s="39"/>
      <c r="H25" s="39">
        <v>5107</v>
      </c>
      <c r="I25" s="39">
        <v>5107</v>
      </c>
      <c r="J25" s="39">
        <v>2104.6</v>
      </c>
      <c r="K25" s="39">
        <v>2004.6</v>
      </c>
      <c r="L25" s="39"/>
      <c r="M25" s="39"/>
      <c r="N25" s="63">
        <v>100</v>
      </c>
      <c r="O25" s="40">
        <f>E25/D25*100</f>
        <v>98.613345166121249</v>
      </c>
      <c r="P25" s="8" t="s">
        <v>35</v>
      </c>
      <c r="Q25" s="44">
        <v>2.2000000000000002</v>
      </c>
      <c r="R25" s="44">
        <v>6.9</v>
      </c>
      <c r="S25" s="70">
        <f t="shared" si="2"/>
        <v>313.63636363636363</v>
      </c>
      <c r="T25" s="42"/>
    </row>
    <row r="26" spans="1:20" s="43" customFormat="1" ht="45.75" hidden="1" customHeight="1" x14ac:dyDescent="0.2">
      <c r="A26" s="16"/>
      <c r="B26" s="21" t="s">
        <v>45</v>
      </c>
      <c r="C26" s="38"/>
      <c r="D26" s="39">
        <f t="shared" si="3"/>
        <v>0</v>
      </c>
      <c r="E26" s="39">
        <f t="shared" si="4"/>
        <v>0</v>
      </c>
      <c r="F26" s="39"/>
      <c r="G26" s="39"/>
      <c r="H26" s="39"/>
      <c r="I26" s="39"/>
      <c r="J26" s="39"/>
      <c r="K26" s="39"/>
      <c r="L26" s="39"/>
      <c r="M26" s="39"/>
      <c r="N26" s="61"/>
      <c r="O26" s="40"/>
      <c r="P26" s="8"/>
      <c r="Q26" s="44"/>
      <c r="R26" s="44"/>
      <c r="S26" s="44"/>
      <c r="T26" s="42"/>
    </row>
    <row r="27" spans="1:20" s="43" customFormat="1" ht="47.25" customHeight="1" x14ac:dyDescent="0.2">
      <c r="A27" s="16"/>
      <c r="B27" s="21" t="s">
        <v>36</v>
      </c>
      <c r="C27" s="38"/>
      <c r="D27" s="39">
        <f t="shared" si="3"/>
        <v>181.8</v>
      </c>
      <c r="E27" s="39">
        <f t="shared" si="4"/>
        <v>181.8</v>
      </c>
      <c r="F27" s="39"/>
      <c r="G27" s="39"/>
      <c r="H27" s="39"/>
      <c r="I27" s="39"/>
      <c r="J27" s="39">
        <v>181.8</v>
      </c>
      <c r="K27" s="39">
        <v>181.8</v>
      </c>
      <c r="L27" s="39"/>
      <c r="M27" s="39"/>
      <c r="N27" s="40">
        <v>100</v>
      </c>
      <c r="O27" s="40">
        <v>100</v>
      </c>
      <c r="P27" s="8"/>
      <c r="Q27" s="44"/>
      <c r="R27" s="44"/>
      <c r="S27" s="44"/>
      <c r="T27" s="42"/>
    </row>
    <row r="28" spans="1:20" s="43" customFormat="1" ht="54" customHeight="1" x14ac:dyDescent="0.2">
      <c r="A28" s="16"/>
      <c r="B28" s="21" t="s">
        <v>37</v>
      </c>
      <c r="C28" s="38"/>
      <c r="D28" s="39">
        <f t="shared" si="3"/>
        <v>1752.4</v>
      </c>
      <c r="E28" s="39">
        <f t="shared" si="4"/>
        <v>1752.4</v>
      </c>
      <c r="F28" s="44"/>
      <c r="G28" s="44"/>
      <c r="H28" s="44"/>
      <c r="I28" s="44"/>
      <c r="J28" s="44">
        <v>1752.4</v>
      </c>
      <c r="K28" s="44">
        <v>1752.4</v>
      </c>
      <c r="L28" s="44"/>
      <c r="M28" s="44"/>
      <c r="N28" s="44">
        <v>100</v>
      </c>
      <c r="O28" s="40">
        <v>100</v>
      </c>
      <c r="P28" s="8"/>
      <c r="Q28" s="44"/>
      <c r="R28" s="44"/>
      <c r="S28" s="44"/>
      <c r="T28" s="42"/>
    </row>
    <row r="29" spans="1:20" s="43" customFormat="1" ht="92.25" customHeight="1" x14ac:dyDescent="0.2">
      <c r="A29" s="16"/>
      <c r="B29" s="21"/>
      <c r="C29" s="38"/>
      <c r="D29" s="39"/>
      <c r="E29" s="39"/>
      <c r="F29" s="44"/>
      <c r="G29" s="44"/>
      <c r="H29" s="44"/>
      <c r="I29" s="44"/>
      <c r="J29" s="44"/>
      <c r="K29" s="44"/>
      <c r="L29" s="44"/>
      <c r="M29" s="44"/>
      <c r="N29" s="44"/>
      <c r="O29" s="40"/>
      <c r="P29" s="8" t="s">
        <v>53</v>
      </c>
      <c r="Q29" s="44">
        <v>100</v>
      </c>
      <c r="R29" s="44">
        <v>100</v>
      </c>
      <c r="S29" s="44">
        <v>100</v>
      </c>
      <c r="T29" s="42"/>
    </row>
    <row r="30" spans="1:20" s="43" customFormat="1" ht="88.2" customHeight="1" x14ac:dyDescent="0.2">
      <c r="A30" s="46"/>
      <c r="B30" s="47" t="s">
        <v>38</v>
      </c>
      <c r="C30" s="16"/>
      <c r="D30" s="39">
        <f t="shared" si="3"/>
        <v>687.7</v>
      </c>
      <c r="E30" s="39">
        <f t="shared" si="4"/>
        <v>687.7</v>
      </c>
      <c r="F30" s="46"/>
      <c r="G30" s="46"/>
      <c r="H30" s="46"/>
      <c r="I30" s="48"/>
      <c r="J30" s="48">
        <v>687.7</v>
      </c>
      <c r="K30" s="48">
        <v>687.7</v>
      </c>
      <c r="L30" s="48"/>
      <c r="M30" s="48"/>
      <c r="N30" s="48">
        <v>100</v>
      </c>
      <c r="O30" s="48">
        <v>100</v>
      </c>
      <c r="P30" s="49" t="s">
        <v>39</v>
      </c>
      <c r="Q30" s="46">
        <v>0</v>
      </c>
      <c r="R30" s="46">
        <v>0</v>
      </c>
      <c r="S30" s="46">
        <v>100</v>
      </c>
      <c r="T30" s="42"/>
    </row>
    <row r="31" spans="1:20" s="43" customFormat="1" ht="43.2" hidden="1" customHeight="1" x14ac:dyDescent="0.2">
      <c r="A31" s="17"/>
      <c r="B31" s="47"/>
      <c r="C31" s="50"/>
      <c r="D31" s="39">
        <f t="shared" si="3"/>
        <v>0</v>
      </c>
      <c r="E31" s="39">
        <f t="shared" si="4"/>
        <v>0</v>
      </c>
      <c r="F31" s="48"/>
      <c r="G31" s="48"/>
      <c r="H31" s="48"/>
      <c r="I31" s="48"/>
      <c r="J31" s="48"/>
      <c r="K31" s="48"/>
      <c r="L31" s="48"/>
      <c r="M31" s="48"/>
      <c r="N31" s="48">
        <v>100</v>
      </c>
      <c r="O31" s="48">
        <v>100</v>
      </c>
      <c r="P31" s="47"/>
      <c r="Q31" s="51" t="s">
        <v>20</v>
      </c>
      <c r="R31" s="51" t="s">
        <v>20</v>
      </c>
      <c r="S31" s="48">
        <v>100</v>
      </c>
      <c r="T31" s="42"/>
    </row>
    <row r="32" spans="1:20" s="43" customFormat="1" ht="34.950000000000003" hidden="1" customHeight="1" x14ac:dyDescent="0.2">
      <c r="A32" s="17"/>
      <c r="B32" s="47"/>
      <c r="C32" s="50"/>
      <c r="D32" s="39">
        <f>H32+J32</f>
        <v>0</v>
      </c>
      <c r="E32" s="39">
        <f>I32+K32</f>
        <v>0</v>
      </c>
      <c r="F32" s="48"/>
      <c r="G32" s="48"/>
      <c r="H32" s="48"/>
      <c r="I32" s="48"/>
      <c r="J32" s="48"/>
      <c r="K32" s="48"/>
      <c r="L32" s="48"/>
      <c r="M32" s="48"/>
      <c r="N32" s="48">
        <v>100</v>
      </c>
      <c r="O32" s="48">
        <v>100</v>
      </c>
      <c r="P32" s="47"/>
      <c r="Q32" s="51" t="s">
        <v>20</v>
      </c>
      <c r="R32" s="51" t="s">
        <v>20</v>
      </c>
      <c r="S32" s="48">
        <v>100</v>
      </c>
      <c r="T32" s="42"/>
    </row>
    <row r="33" spans="1:20" s="43" customFormat="1" ht="37.200000000000003" hidden="1" customHeight="1" x14ac:dyDescent="0.2">
      <c r="A33" s="17"/>
      <c r="B33" s="47"/>
      <c r="C33" s="50"/>
      <c r="D33" s="39">
        <f>H33+J33</f>
        <v>0</v>
      </c>
      <c r="E33" s="39">
        <f>I33+K33</f>
        <v>0</v>
      </c>
      <c r="F33" s="48"/>
      <c r="G33" s="48"/>
      <c r="H33" s="48"/>
      <c r="I33" s="48"/>
      <c r="J33" s="48"/>
      <c r="K33" s="48"/>
      <c r="L33" s="48"/>
      <c r="M33" s="48"/>
      <c r="N33" s="48">
        <v>100</v>
      </c>
      <c r="O33" s="48">
        <v>100</v>
      </c>
      <c r="P33" s="47"/>
      <c r="Q33" s="51" t="s">
        <v>20</v>
      </c>
      <c r="R33" s="51" t="s">
        <v>20</v>
      </c>
      <c r="S33" s="48">
        <v>100</v>
      </c>
      <c r="T33" s="42"/>
    </row>
    <row r="34" spans="1:20" s="43" customFormat="1" ht="62.25" customHeight="1" x14ac:dyDescent="0.25">
      <c r="A34" s="52"/>
      <c r="B34" s="53" t="s">
        <v>44</v>
      </c>
      <c r="C34" s="52"/>
      <c r="D34" s="39">
        <f t="shared" si="3"/>
        <v>3462.1</v>
      </c>
      <c r="E34" s="39">
        <f t="shared" si="4"/>
        <v>3462.1</v>
      </c>
      <c r="F34" s="54"/>
      <c r="G34" s="54"/>
      <c r="H34" s="54"/>
      <c r="I34" s="54"/>
      <c r="J34" s="54">
        <v>3462.1</v>
      </c>
      <c r="K34" s="54">
        <v>3462.1</v>
      </c>
      <c r="L34" s="54"/>
      <c r="M34" s="54"/>
      <c r="N34" s="54">
        <v>100</v>
      </c>
      <c r="O34" s="54">
        <v>100</v>
      </c>
      <c r="P34" s="36" t="s">
        <v>40</v>
      </c>
      <c r="Q34" s="55">
        <v>70</v>
      </c>
      <c r="R34" s="55">
        <v>70</v>
      </c>
      <c r="S34" s="55">
        <v>100</v>
      </c>
      <c r="T34" s="42"/>
    </row>
    <row r="35" spans="1:20" s="43" customFormat="1" ht="49.5" hidden="1" customHeight="1" x14ac:dyDescent="0.2">
      <c r="A35" s="16"/>
      <c r="B35" s="21"/>
      <c r="C35" s="38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40"/>
      <c r="O35" s="40"/>
      <c r="P35" s="8"/>
      <c r="Q35" s="44"/>
      <c r="R35" s="44"/>
      <c r="S35" s="44"/>
      <c r="T35" s="42"/>
    </row>
    <row r="36" spans="1:20" s="43" customFormat="1" ht="60.75" hidden="1" customHeight="1" x14ac:dyDescent="0.2">
      <c r="A36" s="16"/>
      <c r="B36" s="21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40"/>
      <c r="O36" s="40"/>
      <c r="P36" s="8"/>
      <c r="Q36" s="44"/>
      <c r="R36" s="44"/>
      <c r="S36" s="44"/>
      <c r="T36" s="42"/>
    </row>
    <row r="37" spans="1:20" s="43" customFormat="1" ht="17.25" hidden="1" customHeight="1" x14ac:dyDescent="0.2">
      <c r="A37" s="16"/>
      <c r="B37" s="56"/>
      <c r="C37" s="57"/>
      <c r="D37" s="58"/>
      <c r="E37" s="58"/>
      <c r="F37" s="58"/>
      <c r="G37" s="58"/>
      <c r="H37" s="58"/>
      <c r="I37" s="58"/>
      <c r="J37" s="59"/>
      <c r="K37" s="59"/>
      <c r="L37" s="58"/>
      <c r="M37" s="58"/>
      <c r="N37" s="17"/>
      <c r="O37" s="60"/>
      <c r="P37" s="56"/>
      <c r="Q37" s="17"/>
      <c r="R37" s="18"/>
      <c r="S37" s="18"/>
      <c r="T37" s="42"/>
    </row>
    <row r="38" spans="1:20" ht="17.25" hidden="1" customHeight="1" x14ac:dyDescent="0.2">
      <c r="A38" s="11"/>
      <c r="B38" s="11"/>
      <c r="C38" s="12"/>
      <c r="D38" s="12"/>
      <c r="E38" s="12"/>
      <c r="F38" s="67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5"/>
    </row>
    <row r="39" spans="1:20" ht="17.25" hidden="1" customHeight="1" x14ac:dyDescent="0.2">
      <c r="A39" s="11"/>
      <c r="B39" s="11"/>
      <c r="C39" s="12"/>
      <c r="D39" s="12"/>
      <c r="E39" s="12"/>
      <c r="F39" s="67"/>
      <c r="G39" s="12"/>
      <c r="H39" s="12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5"/>
    </row>
    <row r="40" spans="1:20" ht="17.25" hidden="1" customHeight="1" x14ac:dyDescent="0.2">
      <c r="A40" s="13"/>
      <c r="B40" s="14"/>
      <c r="C40" s="14"/>
      <c r="D40" s="14"/>
      <c r="E40" s="14"/>
      <c r="F40" s="68"/>
      <c r="G40" s="14"/>
      <c r="H40" s="14"/>
      <c r="T40" s="5"/>
    </row>
    <row r="41" spans="1:20" ht="17.25" hidden="1" customHeight="1" x14ac:dyDescent="0.2">
      <c r="A41" s="13"/>
      <c r="B41" s="14"/>
      <c r="C41" s="14"/>
      <c r="D41" s="14"/>
      <c r="E41" s="14"/>
      <c r="F41" s="68"/>
      <c r="G41" s="14"/>
      <c r="H41" s="14"/>
      <c r="T41" s="5"/>
    </row>
    <row r="42" spans="1:20" ht="17.25" hidden="1" customHeight="1" x14ac:dyDescent="0.2">
      <c r="A42" s="13"/>
      <c r="B42" s="14"/>
      <c r="C42" s="14"/>
      <c r="D42" s="14"/>
      <c r="E42" s="14"/>
      <c r="F42" s="68"/>
      <c r="G42" s="14"/>
      <c r="H42" s="14"/>
      <c r="T42" s="5"/>
    </row>
    <row r="43" spans="1:20" ht="17.25" customHeight="1" x14ac:dyDescent="0.2">
      <c r="A43" s="15"/>
      <c r="T43" s="5"/>
    </row>
    <row r="44" spans="1:20" ht="17.25" customHeight="1" x14ac:dyDescent="0.25">
      <c r="A44" s="22" t="s">
        <v>46</v>
      </c>
      <c r="B44" s="22"/>
      <c r="C44" s="22"/>
      <c r="D44" s="22"/>
      <c r="E44" s="22"/>
      <c r="F44" s="69"/>
      <c r="G44" s="22" t="s">
        <v>21</v>
      </c>
      <c r="H44" s="22"/>
      <c r="I44" s="22"/>
      <c r="J44" s="22"/>
      <c r="K44" s="22" t="s">
        <v>47</v>
      </c>
      <c r="L44" s="22"/>
      <c r="M44" s="22"/>
      <c r="N44" s="22"/>
      <c r="O44" s="22"/>
      <c r="P44" s="22"/>
      <c r="T44" s="5"/>
    </row>
    <row r="45" spans="1:20" ht="17.25" customHeight="1" x14ac:dyDescent="0.25">
      <c r="A45" s="22"/>
      <c r="B45" s="22"/>
      <c r="C45" s="22"/>
      <c r="D45" s="22"/>
      <c r="E45" s="22"/>
      <c r="F45" s="69"/>
      <c r="G45" s="77" t="s">
        <v>22</v>
      </c>
      <c r="H45" s="77"/>
      <c r="I45" s="77"/>
      <c r="J45" s="77"/>
      <c r="K45" s="22"/>
      <c r="L45" s="22"/>
      <c r="M45" s="22"/>
      <c r="N45" s="22"/>
      <c r="O45" s="22"/>
      <c r="P45" s="22"/>
      <c r="T45" s="5"/>
    </row>
    <row r="46" spans="1:20" ht="28.2" customHeight="1" x14ac:dyDescent="0.3">
      <c r="A46" s="78" t="s">
        <v>48</v>
      </c>
      <c r="B46" s="79"/>
      <c r="C46" s="79"/>
      <c r="D46" s="79"/>
      <c r="E46" s="79"/>
      <c r="F46" s="69"/>
      <c r="G46" s="22" t="s">
        <v>21</v>
      </c>
      <c r="H46" s="22"/>
      <c r="I46" s="22"/>
      <c r="J46" s="22"/>
      <c r="K46" s="22" t="s">
        <v>49</v>
      </c>
      <c r="L46" s="22"/>
      <c r="M46" s="22"/>
      <c r="N46" s="22"/>
      <c r="O46" s="22"/>
      <c r="P46" s="22"/>
      <c r="T46" s="5"/>
    </row>
    <row r="47" spans="1:20" ht="17.25" customHeight="1" x14ac:dyDescent="0.25">
      <c r="A47" s="22"/>
      <c r="B47" s="22"/>
      <c r="C47" s="22"/>
      <c r="D47" s="22"/>
      <c r="E47" s="22"/>
      <c r="F47" s="69"/>
      <c r="G47" s="77" t="s">
        <v>22</v>
      </c>
      <c r="H47" s="77"/>
      <c r="I47" s="77"/>
      <c r="J47" s="77"/>
      <c r="K47" s="22"/>
      <c r="L47" s="22"/>
      <c r="M47" s="22"/>
      <c r="N47" s="77" t="s">
        <v>50</v>
      </c>
      <c r="O47" s="77"/>
      <c r="P47" s="77"/>
      <c r="Q47" s="77"/>
      <c r="T47" s="5"/>
    </row>
    <row r="48" spans="1:20" ht="17.25" customHeight="1" x14ac:dyDescent="0.2">
      <c r="T48" s="5"/>
    </row>
    <row r="49" spans="20:20" ht="17.25" customHeight="1" x14ac:dyDescent="0.2">
      <c r="T49" s="5"/>
    </row>
    <row r="50" spans="20:20" ht="15" customHeight="1" x14ac:dyDescent="0.2">
      <c r="T50" s="5"/>
    </row>
    <row r="51" spans="20:20" ht="3" customHeight="1" x14ac:dyDescent="0.2">
      <c r="T51" s="5"/>
    </row>
    <row r="52" spans="20:20" ht="3" customHeight="1" x14ac:dyDescent="0.2">
      <c r="T52" s="5"/>
    </row>
    <row r="53" spans="20:20" ht="0.75" customHeight="1" x14ac:dyDescent="0.2"/>
    <row r="54" spans="20:20" ht="3.75" hidden="1" customHeight="1" x14ac:dyDescent="0.2"/>
    <row r="59" spans="20:20" ht="60.75" customHeight="1" x14ac:dyDescent="0.2"/>
  </sheetData>
  <mergeCells count="24">
    <mergeCell ref="G47:J47"/>
    <mergeCell ref="N47:Q47"/>
    <mergeCell ref="A46:E46"/>
    <mergeCell ref="D7:E9"/>
    <mergeCell ref="A6:A10"/>
    <mergeCell ref="B13:O13"/>
    <mergeCell ref="L8:M9"/>
    <mergeCell ref="C6:C10"/>
    <mergeCell ref="D6:M6"/>
    <mergeCell ref="Q6:Q10"/>
    <mergeCell ref="G45:J45"/>
    <mergeCell ref="F8:G9"/>
    <mergeCell ref="H8:I9"/>
    <mergeCell ref="F7:M7"/>
    <mergeCell ref="J8:K9"/>
    <mergeCell ref="P6:P10"/>
    <mergeCell ref="A1:S1"/>
    <mergeCell ref="A3:S3"/>
    <mergeCell ref="A4:S4"/>
    <mergeCell ref="A5:S5"/>
    <mergeCell ref="S6:S10"/>
    <mergeCell ref="B6:B10"/>
    <mergeCell ref="N6:O9"/>
    <mergeCell ref="R6:R10"/>
  </mergeCells>
  <phoneticPr fontId="1" type="noConversion"/>
  <pageMargins left="0" right="0" top="0.55118110236220474" bottom="0" header="0.31496062992125984" footer="0.31496062992125984"/>
  <pageSetup paperSize="9" scale="73" fitToHeight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по МП за 2019 год</vt:lpstr>
      <vt:lpstr>'Отчет по МП за 2019 год'!Заголовки_для_печати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2020-03-12T12:43:18Z</dcterms:modified>
</cp:coreProperties>
</file>