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995" windowHeight="7425"/>
  </bookViews>
  <sheets>
    <sheet name="Камыш" sheetId="1" r:id="rId1"/>
  </sheets>
  <definedNames>
    <definedName name="_xlnm.Print_Area" localSheetId="0">Камыш!$A$1:$J$166</definedName>
  </definedNames>
  <calcPr calcId="145621"/>
</workbook>
</file>

<file path=xl/calcChain.xml><?xml version="1.0" encoding="utf-8"?>
<calcChain xmlns="http://schemas.openxmlformats.org/spreadsheetml/2006/main">
  <c r="J166" i="1" l="1"/>
  <c r="I166" i="1"/>
  <c r="H166" i="1"/>
  <c r="G166" i="1"/>
  <c r="F166" i="1"/>
  <c r="E166" i="1"/>
  <c r="D166" i="1"/>
  <c r="C166" i="1"/>
  <c r="J163" i="1"/>
  <c r="I163" i="1"/>
  <c r="H163" i="1"/>
  <c r="G163" i="1"/>
  <c r="E163" i="1"/>
  <c r="D163" i="1"/>
  <c r="C163" i="1"/>
  <c r="C159" i="1"/>
  <c r="C160" i="1" s="1"/>
  <c r="B159" i="1"/>
  <c r="J158" i="1"/>
  <c r="I158" i="1"/>
  <c r="H158" i="1"/>
  <c r="G158" i="1"/>
  <c r="F158" i="1"/>
  <c r="J156" i="1"/>
  <c r="I156" i="1"/>
  <c r="H156" i="1"/>
  <c r="G156" i="1"/>
  <c r="F156" i="1"/>
  <c r="J151" i="1"/>
  <c r="I151" i="1"/>
  <c r="I152" i="1" s="1"/>
  <c r="H151" i="1"/>
  <c r="G151" i="1"/>
  <c r="G152" i="1" s="1"/>
  <c r="F151" i="1"/>
  <c r="F152" i="1" s="1"/>
  <c r="B151" i="1"/>
  <c r="C149" i="1"/>
  <c r="J147" i="1"/>
  <c r="I147" i="1"/>
  <c r="H147" i="1"/>
  <c r="G147" i="1"/>
  <c r="F147" i="1"/>
  <c r="E147" i="1"/>
  <c r="D147" i="1"/>
  <c r="C147" i="1"/>
  <c r="J137" i="1"/>
  <c r="I137" i="1"/>
  <c r="H137" i="1"/>
  <c r="G137" i="1"/>
  <c r="F137" i="1"/>
  <c r="E137" i="1"/>
  <c r="D137" i="1"/>
  <c r="C137" i="1"/>
  <c r="J135" i="1"/>
  <c r="I135" i="1"/>
  <c r="H135" i="1"/>
  <c r="G135" i="1"/>
  <c r="F135" i="1"/>
  <c r="E135" i="1"/>
  <c r="D135" i="1"/>
  <c r="C135" i="1"/>
  <c r="J129" i="1"/>
  <c r="I129" i="1"/>
  <c r="H129" i="1"/>
  <c r="G129" i="1"/>
  <c r="F129" i="1"/>
  <c r="C129" i="1"/>
  <c r="J127" i="1"/>
  <c r="I127" i="1"/>
  <c r="H127" i="1"/>
  <c r="G127" i="1"/>
  <c r="F127" i="1"/>
  <c r="C127" i="1"/>
  <c r="J125" i="1"/>
  <c r="I125" i="1"/>
  <c r="H125" i="1"/>
  <c r="G125" i="1"/>
  <c r="F125" i="1"/>
  <c r="J123" i="1"/>
  <c r="I123" i="1"/>
  <c r="H123" i="1"/>
  <c r="G123" i="1"/>
  <c r="F123" i="1"/>
  <c r="C123" i="1"/>
  <c r="J121" i="1"/>
  <c r="I121" i="1"/>
  <c r="H121" i="1"/>
  <c r="G121" i="1"/>
  <c r="F121" i="1"/>
  <c r="J118" i="1"/>
  <c r="J119" i="1" s="1"/>
  <c r="I118" i="1"/>
  <c r="H118" i="1"/>
  <c r="H119" i="1" s="1"/>
  <c r="G118" i="1"/>
  <c r="F118" i="1"/>
  <c r="F119" i="1" s="1"/>
  <c r="E118" i="1"/>
  <c r="C118" i="1"/>
  <c r="C119" i="1" s="1"/>
  <c r="B118" i="1"/>
  <c r="J117" i="1"/>
  <c r="I117" i="1"/>
  <c r="H117" i="1"/>
  <c r="G117" i="1"/>
  <c r="F117" i="1"/>
  <c r="C117" i="1"/>
  <c r="J115" i="1"/>
  <c r="I115" i="1"/>
  <c r="H115" i="1"/>
  <c r="G115" i="1"/>
  <c r="F115" i="1"/>
  <c r="C115" i="1"/>
  <c r="J113" i="1"/>
  <c r="I113" i="1"/>
  <c r="H113" i="1"/>
  <c r="G113" i="1"/>
  <c r="F113" i="1"/>
  <c r="J110" i="1"/>
  <c r="I110" i="1"/>
  <c r="I111" i="1" s="1"/>
  <c r="H110" i="1"/>
  <c r="G110" i="1"/>
  <c r="G111" i="1" s="1"/>
  <c r="F110" i="1"/>
  <c r="E110" i="1"/>
  <c r="C110" i="1"/>
  <c r="B110" i="1"/>
  <c r="J108" i="1"/>
  <c r="I108" i="1"/>
  <c r="H108" i="1"/>
  <c r="G108" i="1"/>
  <c r="F108" i="1"/>
  <c r="C108" i="1"/>
  <c r="J106" i="1"/>
  <c r="I106" i="1"/>
  <c r="H106" i="1"/>
  <c r="G106" i="1"/>
  <c r="F106" i="1"/>
  <c r="C106" i="1"/>
  <c r="J104" i="1"/>
  <c r="I104" i="1"/>
  <c r="H104" i="1"/>
  <c r="G104" i="1"/>
  <c r="F104" i="1"/>
  <c r="J101" i="1"/>
  <c r="J102" i="1" s="1"/>
  <c r="I101" i="1"/>
  <c r="H101" i="1"/>
  <c r="H102" i="1" s="1"/>
  <c r="G101" i="1"/>
  <c r="F101" i="1"/>
  <c r="F102" i="1" s="1"/>
  <c r="E101" i="1"/>
  <c r="C101" i="1"/>
  <c r="C102" i="1" s="1"/>
  <c r="B101" i="1"/>
  <c r="J100" i="1"/>
  <c r="I100" i="1"/>
  <c r="H100" i="1"/>
  <c r="G100" i="1"/>
  <c r="F100" i="1"/>
  <c r="C100" i="1"/>
  <c r="C98" i="1"/>
  <c r="J93" i="1"/>
  <c r="I93" i="1"/>
  <c r="I94" i="1" s="1"/>
  <c r="H93" i="1"/>
  <c r="G93" i="1"/>
  <c r="G94" i="1" s="1"/>
  <c r="F93" i="1"/>
  <c r="E93" i="1"/>
  <c r="C93" i="1"/>
  <c r="B93" i="1"/>
  <c r="J92" i="1"/>
  <c r="I92" i="1"/>
  <c r="H92" i="1"/>
  <c r="G92" i="1"/>
  <c r="F92" i="1"/>
  <c r="C92" i="1"/>
  <c r="J90" i="1"/>
  <c r="I90" i="1"/>
  <c r="H90" i="1"/>
  <c r="G90" i="1"/>
  <c r="F90" i="1"/>
  <c r="C90" i="1"/>
  <c r="J85" i="1"/>
  <c r="J86" i="1" s="1"/>
  <c r="I85" i="1"/>
  <c r="H85" i="1"/>
  <c r="H86" i="1" s="1"/>
  <c r="G85" i="1"/>
  <c r="F85" i="1"/>
  <c r="F86" i="1" s="1"/>
  <c r="E85" i="1"/>
  <c r="C85" i="1"/>
  <c r="C86" i="1" s="1"/>
  <c r="B85" i="1"/>
  <c r="J84" i="1"/>
  <c r="I84" i="1"/>
  <c r="H84" i="1"/>
  <c r="G84" i="1"/>
  <c r="F84" i="1"/>
  <c r="C84" i="1"/>
  <c r="J82" i="1"/>
  <c r="I82" i="1"/>
  <c r="H82" i="1"/>
  <c r="G82" i="1"/>
  <c r="F82" i="1"/>
  <c r="J80" i="1"/>
  <c r="I80" i="1"/>
  <c r="H80" i="1"/>
  <c r="G80" i="1"/>
  <c r="F80" i="1"/>
  <c r="J77" i="1"/>
  <c r="J78" i="1" s="1"/>
  <c r="I77" i="1"/>
  <c r="H77" i="1"/>
  <c r="H78" i="1" s="1"/>
  <c r="G77" i="1"/>
  <c r="F77" i="1"/>
  <c r="F78" i="1" s="1"/>
  <c r="E77" i="1"/>
  <c r="C77" i="1"/>
  <c r="C78" i="1" s="1"/>
  <c r="B77" i="1"/>
  <c r="J76" i="1"/>
  <c r="I76" i="1"/>
  <c r="H76" i="1"/>
  <c r="G76" i="1"/>
  <c r="F76" i="1"/>
  <c r="C76" i="1"/>
  <c r="J74" i="1"/>
  <c r="I74" i="1"/>
  <c r="H74" i="1"/>
  <c r="G74" i="1"/>
  <c r="F74" i="1"/>
  <c r="J72" i="1"/>
  <c r="I72" i="1"/>
  <c r="H72" i="1"/>
  <c r="G72" i="1"/>
  <c r="F72" i="1"/>
  <c r="J69" i="1"/>
  <c r="J70" i="1" s="1"/>
  <c r="I69" i="1"/>
  <c r="H69" i="1"/>
  <c r="H70" i="1" s="1"/>
  <c r="G69" i="1"/>
  <c r="F69" i="1"/>
  <c r="F70" i="1" s="1"/>
  <c r="E69" i="1"/>
  <c r="C69" i="1"/>
  <c r="C70" i="1" s="1"/>
  <c r="B69" i="1"/>
  <c r="J68" i="1"/>
  <c r="I68" i="1"/>
  <c r="H68" i="1"/>
  <c r="G68" i="1"/>
  <c r="F68" i="1"/>
  <c r="C68" i="1"/>
  <c r="J61" i="1"/>
  <c r="J62" i="1" s="1"/>
  <c r="I61" i="1"/>
  <c r="H61" i="1"/>
  <c r="H62" i="1" s="1"/>
  <c r="G61" i="1"/>
  <c r="F61" i="1"/>
  <c r="F62" i="1" s="1"/>
  <c r="E61" i="1"/>
  <c r="C61" i="1"/>
  <c r="C62" i="1" s="1"/>
  <c r="B61" i="1"/>
  <c r="J60" i="1"/>
  <c r="I60" i="1"/>
  <c r="H60" i="1"/>
  <c r="G60" i="1"/>
  <c r="F60" i="1"/>
  <c r="C60" i="1"/>
  <c r="J58" i="1"/>
  <c r="I58" i="1"/>
  <c r="H58" i="1"/>
  <c r="G58" i="1"/>
  <c r="F58" i="1"/>
  <c r="J56" i="1"/>
  <c r="I56" i="1"/>
  <c r="H56" i="1"/>
  <c r="G56" i="1"/>
  <c r="F56" i="1"/>
  <c r="J53" i="1"/>
  <c r="J54" i="1" s="1"/>
  <c r="I53" i="1"/>
  <c r="H53" i="1"/>
  <c r="H54" i="1" s="1"/>
  <c r="G53" i="1"/>
  <c r="F53" i="1"/>
  <c r="F54" i="1" s="1"/>
  <c r="E53" i="1"/>
  <c r="C53" i="1"/>
  <c r="C54" i="1" s="1"/>
  <c r="B53" i="1"/>
  <c r="J52" i="1"/>
  <c r="I52" i="1"/>
  <c r="H52" i="1"/>
  <c r="G52" i="1"/>
  <c r="F52" i="1"/>
  <c r="C52" i="1"/>
  <c r="J46" i="1"/>
  <c r="I46" i="1"/>
  <c r="H46" i="1"/>
  <c r="G46" i="1"/>
  <c r="F46" i="1"/>
  <c r="C46" i="1"/>
  <c r="J43" i="1"/>
  <c r="I43" i="1"/>
  <c r="H43" i="1"/>
  <c r="G43" i="1"/>
  <c r="F43" i="1"/>
  <c r="C43" i="1"/>
  <c r="J41" i="1"/>
  <c r="I41" i="1"/>
  <c r="H41" i="1"/>
  <c r="G41" i="1"/>
  <c r="F41" i="1"/>
  <c r="C41" i="1"/>
  <c r="J39" i="1"/>
  <c r="I39" i="1"/>
  <c r="H39" i="1"/>
  <c r="G39" i="1"/>
  <c r="F39" i="1"/>
  <c r="C39" i="1"/>
  <c r="J35" i="1"/>
  <c r="J36" i="1" s="1"/>
  <c r="I35" i="1"/>
  <c r="H35" i="1"/>
  <c r="H36" i="1" s="1"/>
  <c r="G35" i="1"/>
  <c r="F35" i="1"/>
  <c r="F36" i="1" s="1"/>
  <c r="E35" i="1"/>
  <c r="C35" i="1"/>
  <c r="C36" i="1" s="1"/>
  <c r="B35" i="1"/>
  <c r="J33" i="1"/>
  <c r="I33" i="1"/>
  <c r="H33" i="1"/>
  <c r="G33" i="1"/>
  <c r="F33" i="1"/>
  <c r="E33" i="1"/>
  <c r="D33" i="1"/>
  <c r="C33" i="1"/>
  <c r="J31" i="1"/>
  <c r="I31" i="1"/>
  <c r="H31" i="1"/>
  <c r="G31" i="1"/>
  <c r="F31" i="1"/>
  <c r="E31" i="1"/>
  <c r="D31" i="1"/>
  <c r="C31" i="1"/>
  <c r="J29" i="1"/>
  <c r="I29" i="1"/>
  <c r="H29" i="1"/>
  <c r="G29" i="1"/>
  <c r="F29" i="1"/>
  <c r="E29" i="1"/>
  <c r="D29" i="1"/>
  <c r="C29" i="1"/>
  <c r="J27" i="1"/>
  <c r="I27" i="1"/>
  <c r="H27" i="1"/>
  <c r="G27" i="1"/>
  <c r="F27" i="1"/>
  <c r="E27" i="1"/>
  <c r="D27" i="1"/>
  <c r="C27" i="1"/>
  <c r="J25" i="1"/>
  <c r="I25" i="1"/>
  <c r="H25" i="1"/>
  <c r="G25" i="1"/>
  <c r="F25" i="1"/>
  <c r="E25" i="1"/>
  <c r="D25" i="1"/>
  <c r="C25" i="1"/>
  <c r="D22" i="1"/>
  <c r="E23" i="1" s="1"/>
  <c r="C22" i="1"/>
  <c r="C23" i="1" s="1"/>
  <c r="B22" i="1"/>
  <c r="J21" i="1"/>
  <c r="I21" i="1"/>
  <c r="H21" i="1"/>
  <c r="G21" i="1"/>
  <c r="F21" i="1"/>
  <c r="D20" i="1"/>
  <c r="E21" i="1" s="1"/>
  <c r="C20" i="1"/>
  <c r="C21" i="1" s="1"/>
  <c r="B20" i="1"/>
  <c r="J17" i="1"/>
  <c r="I17" i="1"/>
  <c r="H17" i="1"/>
  <c r="G17" i="1"/>
  <c r="F17" i="1"/>
  <c r="E17" i="1"/>
  <c r="J15" i="1"/>
  <c r="I15" i="1"/>
  <c r="H15" i="1"/>
  <c r="G15" i="1"/>
  <c r="F15" i="1"/>
  <c r="E15" i="1"/>
  <c r="J13" i="1"/>
  <c r="I13" i="1"/>
  <c r="H13" i="1"/>
  <c r="G13" i="1"/>
  <c r="F13" i="1"/>
  <c r="E13" i="1"/>
  <c r="J11" i="1"/>
  <c r="I11" i="1"/>
  <c r="H11" i="1"/>
  <c r="G11" i="1"/>
  <c r="F11" i="1"/>
  <c r="E11" i="1"/>
  <c r="J8" i="1"/>
  <c r="I8" i="1"/>
  <c r="H8" i="1"/>
  <c r="G8" i="1"/>
  <c r="F8" i="1"/>
  <c r="E8" i="1"/>
  <c r="C7" i="1"/>
  <c r="J6" i="1"/>
  <c r="I6" i="1"/>
  <c r="H6" i="1"/>
  <c r="G6" i="1"/>
  <c r="F6" i="1"/>
  <c r="E6" i="1"/>
  <c r="G36" i="1" l="1"/>
  <c r="I36" i="1"/>
  <c r="G54" i="1"/>
  <c r="I54" i="1"/>
  <c r="G62" i="1"/>
  <c r="I62" i="1"/>
  <c r="G70" i="1"/>
  <c r="I70" i="1"/>
  <c r="G78" i="1"/>
  <c r="I78" i="1"/>
  <c r="G86" i="1"/>
  <c r="I86" i="1"/>
  <c r="C94" i="1"/>
  <c r="F94" i="1"/>
  <c r="H94" i="1"/>
  <c r="J94" i="1"/>
  <c r="G102" i="1"/>
  <c r="I102" i="1"/>
  <c r="C111" i="1"/>
  <c r="F111" i="1"/>
  <c r="H111" i="1"/>
  <c r="J111" i="1"/>
  <c r="G119" i="1"/>
  <c r="I119" i="1"/>
  <c r="H152" i="1"/>
  <c r="J152" i="1"/>
  <c r="D21" i="1"/>
  <c r="D23" i="1"/>
</calcChain>
</file>

<file path=xl/sharedStrings.xml><?xml version="1.0" encoding="utf-8"?>
<sst xmlns="http://schemas.openxmlformats.org/spreadsheetml/2006/main" count="181" uniqueCount="86">
  <si>
    <t>Индикативный  план 
социально-экономического развития 
Камышеватского сельского поселения на 2019 год и на период до 2021 года</t>
  </si>
  <si>
    <t>Показатель, единица измерения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</si>
  <si>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</si>
  <si>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</si>
  <si>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</si>
  <si>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</si>
  <si>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</si>
  <si>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</si>
  <si>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</si>
  <si>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</si>
  <si>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2021 г.</t>
  </si>
  <si>
    <t>отчет</t>
  </si>
  <si>
    <t>оценка</t>
  </si>
  <si>
    <t>прогноз</t>
  </si>
  <si>
    <t xml:space="preserve">1.Индикаторы развития демографии, сферы труда и занятости </t>
  </si>
  <si>
    <t>Численность постоянного населения (на конец года), тыс.чел.</t>
  </si>
  <si>
    <t>в % к предыдущему году</t>
  </si>
  <si>
    <t>Численность занятых в экономике, тыс.чел.</t>
  </si>
  <si>
    <t>Уровень регистрируемой безработицы,%</t>
  </si>
  <si>
    <t>Фонд оплаты труда по полному кругу организаций без централизованного досчёта, млн.руб.</t>
  </si>
  <si>
    <t>Фонд оплаты труда по крупным и средним организациям, млн.руб.</t>
  </si>
  <si>
    <t>Среднемесячная заработная плата по полному кругу организаций без централизованного досчёта,  руб.</t>
  </si>
  <si>
    <t>Среднемесячная заработная плата по крупным и средним организациям,  руб.</t>
  </si>
  <si>
    <t>2. Индикаторы развития экономического потенциала</t>
  </si>
  <si>
    <t>2.1. Промышленное производство</t>
  </si>
  <si>
    <t>Промышленное производство (объем отгруженной продукции) по полному кругу предприятий, млн.руб.:</t>
  </si>
  <si>
    <t>в том числе промышленное производство (объем отгруженной продукции) по крупным и средним предприятиям, млн.руб.</t>
  </si>
  <si>
    <t>Добыча полезных ископаемых(С)-всего, млн.руб.:</t>
  </si>
  <si>
    <t>Обрабатывающие производства(D)-всего, млн.руб:</t>
  </si>
  <si>
    <t xml:space="preserve">в том числе обрабатывающие производства по крупным и средним предприятиям, млн.руб. </t>
  </si>
  <si>
    <t>Производство и распределение электроэнергии, газа и воды(Е)-всего, млн.руб:</t>
  </si>
  <si>
    <t xml:space="preserve">в том числе производство и распределение электроэнергии, газа и воды по крупным и средним предприятиям, млн.руб. </t>
  </si>
  <si>
    <t>2.2. Сельское хозяйство</t>
  </si>
  <si>
    <t>Объем продукции сельского хозяйства всех сельхоз производителей, тыс.руб.</t>
  </si>
  <si>
    <t>в том числе:</t>
  </si>
  <si>
    <t>сельскохозяйственных организаций, тыс.руб.</t>
  </si>
  <si>
    <t>крестьянских (фермерских) хозяйств и хозяйств индивидуальных предпринимателей, тыс.руб.</t>
  </si>
  <si>
    <t>в личных подсобных хозяйствах, тыс.руб.</t>
  </si>
  <si>
    <t>Производство основных видов сельскохозяйственной продукции в натуральном выражении:</t>
  </si>
  <si>
    <t>Зерно и зернобобовые (в весе после доработки), тыс.тонн</t>
  </si>
  <si>
    <t>Соя, тыс.тонн</t>
  </si>
  <si>
    <t>Сахарная свекла, тыс.тонн</t>
  </si>
  <si>
    <t>Подсолнечник, (в весе после доработки), тыс.тонн</t>
  </si>
  <si>
    <t>Картофель-всего, тыс.тонн</t>
  </si>
  <si>
    <t>в том числе в сельскохозяйственных организаций, тыс.тонн</t>
  </si>
  <si>
    <t>крестьянских (фермерских) хозяйств и хозяйств индивидуальных предпринимателей, тыс.тонн</t>
  </si>
  <si>
    <t>в личных подсобных хозяйствах, тыс.тонн</t>
  </si>
  <si>
    <t>Овощи-всего, тыс.тонн</t>
  </si>
  <si>
    <t>Плоды и ягоды-всего, тыс.тонн</t>
  </si>
  <si>
    <t>Виноград, тыс.тонн</t>
  </si>
  <si>
    <t>Мясо в живой массе-всего, тыс.тонн</t>
  </si>
  <si>
    <t>Молоко, тыс.тонн</t>
  </si>
  <si>
    <t>Яйца, млн.штук</t>
  </si>
  <si>
    <t>в том числе в сельскохозяйственных организаций, млн.штук</t>
  </si>
  <si>
    <t>крестьянских (фермерских) хозяйств и хозяйств индивидуальных предпринимателей, млн.штук</t>
  </si>
  <si>
    <t>в личных подсобных хозяйствах, млн.штук</t>
  </si>
  <si>
    <t>Численность поголовья сельскохозяйственных животных:</t>
  </si>
  <si>
    <t>Крупный рогатый скот, голов</t>
  </si>
  <si>
    <t>в том числе в сельскохозяйственных организаций, голов</t>
  </si>
  <si>
    <t>крестьянских (фермерских) хозяйств и хозяйств индивидуальных предпринимателей, голов</t>
  </si>
  <si>
    <t>в личных подсобных хозяйствах, голов</t>
  </si>
  <si>
    <t>из общего поголовья крупного рогатого скота - коровы, голов</t>
  </si>
  <si>
    <t>Овцы и козы, голов</t>
  </si>
  <si>
    <t>Птица, тыс.голов</t>
  </si>
  <si>
    <t>2.3. Транспорт</t>
  </si>
  <si>
    <t xml:space="preserve">Объем услуг, оказанных предприятиями транспорта-всего, млн.руб.  </t>
  </si>
  <si>
    <t>2.4. Потребительский рынок</t>
  </si>
  <si>
    <t>Оборот розничной торговли-всего, млн.руб.</t>
  </si>
  <si>
    <t xml:space="preserve">Оборот общественного питания- всего, млн.руб. </t>
  </si>
  <si>
    <t>2.5. Курортно-туристический комплекс</t>
  </si>
  <si>
    <t>Количество организаций в комплексе - всего, единиц</t>
  </si>
  <si>
    <t>Количество отдыхающих - всего, тыс.человек</t>
  </si>
  <si>
    <t>Общий  объем предоставляемых услуг курортно-туристическим  комплексом  -  всего, ( с учетом объемов малых рганизаций и физических лиц) в действующих ценах млн. руб.</t>
  </si>
  <si>
    <t>2.6. Инвестиционная и строительная деятельность</t>
  </si>
  <si>
    <t xml:space="preserve">Объем инвестиций в основной капитал за счет всех источников финансирования по полному кругу организаций, млн.руб.  </t>
  </si>
  <si>
    <t>Объем работ по виду деятельности "строительство", млн.руб.</t>
  </si>
  <si>
    <t>3. Индикаторы развития малого и среднего предпринимательства</t>
  </si>
  <si>
    <t>Количество субъектов малого и среднего предпринимательства, единиц</t>
  </si>
  <si>
    <t>Количество средних  предприятий, единиц</t>
  </si>
  <si>
    <t>Количество субъектов малого предпринимательства, единиц</t>
  </si>
  <si>
    <t>в том числе индивидуальных предпринимателей, человек</t>
  </si>
  <si>
    <t>Количество субъектов малого предпринимательства, единиц на 1 000 человек населения</t>
  </si>
  <si>
    <t>4. Индикаторы финансовых показателей</t>
  </si>
  <si>
    <t>Прибыль прибыльных  предприятий (по крупным и средним организациям), млн.руб.</t>
  </si>
  <si>
    <t>5. Индикаторы развития социальной сферы</t>
  </si>
  <si>
    <t>Численность, обучающихся в учреждениях общего образования,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</si>
</sst>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/>
    <xf numFmtId="0" fontId="6" fillId="0" borderId="2" xfId="0" applyFont="1" applyFill="1" applyBorder="1"/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left" wrapText="1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65" fontId="5" fillId="0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/>
    <xf numFmtId="165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2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0" xfId="0" applyFont="1"/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" fontId="2" fillId="0" borderId="0" xfId="0" applyNumberFormat="1" applyFont="1"/>
    <xf numFmtId="1" fontId="7" fillId="0" borderId="0" xfId="0" applyNumberFormat="1" applyFont="1"/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7" fillId="0" borderId="0" xfId="0" applyFont="1" applyBorder="1"/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9"/>
  <sheetViews>
    <sheetView tabSelected="1" zoomScale="70" zoomScaleNormal="70" zoomScaleSheetLayoutView="80" workbookViewId="0">
      <pane xSplit="3" ySplit="2" topLeftCell="F156" activePane="bottomRight" state="frozen"/>
      <selection sqref="A1:J1"/>
      <selection pane="topRight" sqref="A1:J1"/>
      <selection pane="bottomLeft" sqref="A1:J1"/>
      <selection pane="bottomRight" activeCell="M166" sqref="M165:M166"/>
    </sheetView>
  </sheetViews>
  <sheetFormatPr defaultRowHeight="15.75" x14ac:dyDescent="0.25"/>
  <cols>
    <col min="1" max="1" width="35.42578125" style="65" customWidth="1"/>
    <col min="2" max="2" width="10.5703125" style="66" hidden="1" customWidth="1"/>
    <col min="3" max="3" width="10.28515625" style="66" hidden="1" customWidth="1"/>
    <col min="4" max="4" width="10.140625" style="66" hidden="1" customWidth="1"/>
    <col min="5" max="5" width="10.140625" style="67" hidden="1" customWidth="1"/>
    <col min="6" max="6" width="11.5703125" style="68" customWidth="1"/>
    <col min="7" max="7" width="12" style="68" customWidth="1"/>
    <col min="8" max="8" width="10.85546875" style="68" customWidth="1"/>
    <col min="9" max="9" width="11" style="68" customWidth="1"/>
    <col min="10" max="10" width="11.28515625" style="68" customWidth="1"/>
    <col min="11" max="13" width="9.140625" style="1"/>
    <col min="14" max="17" width="9.140625" style="39"/>
    <col min="18" max="16384" width="9.140625" style="1"/>
  </cols>
  <sheetData>
    <row r="1" spans="1:10" ht="64.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4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x14ac:dyDescent="0.25">
      <c r="A3" s="75"/>
      <c r="B3" s="2" t="s">
        <v>11</v>
      </c>
      <c r="C3" s="2" t="s">
        <v>11</v>
      </c>
      <c r="D3" s="4" t="s">
        <v>11</v>
      </c>
      <c r="E3" s="5" t="s">
        <v>11</v>
      </c>
      <c r="F3" s="5" t="s">
        <v>11</v>
      </c>
      <c r="G3" s="5" t="s">
        <v>12</v>
      </c>
      <c r="H3" s="76" t="s">
        <v>13</v>
      </c>
      <c r="I3" s="76"/>
      <c r="J3" s="76"/>
    </row>
    <row r="4" spans="1:10" ht="15.75" customHeight="1" x14ac:dyDescent="0.25">
      <c r="A4" s="72" t="s">
        <v>14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47.25" x14ac:dyDescent="0.25">
      <c r="A5" s="6" t="s">
        <v>15</v>
      </c>
      <c r="B5" s="7">
        <v>4.9470000000000001</v>
      </c>
      <c r="C5" s="7">
        <v>4.7610000000000001</v>
      </c>
      <c r="D5" s="7">
        <v>4.6879999999999997</v>
      </c>
      <c r="E5" s="7">
        <v>4.625</v>
      </c>
      <c r="F5" s="7">
        <v>4.5739999999999998</v>
      </c>
      <c r="G5" s="7">
        <v>4.5599999999999996</v>
      </c>
      <c r="H5" s="7">
        <v>4.5510000000000002</v>
      </c>
      <c r="I5" s="7">
        <v>4.5469999999999997</v>
      </c>
      <c r="J5" s="7">
        <v>4.55</v>
      </c>
    </row>
    <row r="6" spans="1:10" x14ac:dyDescent="0.25">
      <c r="A6" s="6" t="s">
        <v>16</v>
      </c>
      <c r="B6" s="8">
        <v>99.4</v>
      </c>
      <c r="C6" s="8">
        <v>96.240145542753183</v>
      </c>
      <c r="D6" s="8">
        <v>98.466708674648174</v>
      </c>
      <c r="E6" s="8">
        <f t="shared" ref="E6:J6" si="0">E5/D5*100</f>
        <v>98.656143344709903</v>
      </c>
      <c r="F6" s="8">
        <f t="shared" si="0"/>
        <v>98.8972972972973</v>
      </c>
      <c r="G6" s="8">
        <f t="shared" si="0"/>
        <v>99.693922168780063</v>
      </c>
      <c r="H6" s="8">
        <f t="shared" si="0"/>
        <v>99.80263157894737</v>
      </c>
      <c r="I6" s="8">
        <f t="shared" si="0"/>
        <v>99.912107229180393</v>
      </c>
      <c r="J6" s="8">
        <f t="shared" si="0"/>
        <v>100.065977567627</v>
      </c>
    </row>
    <row r="7" spans="1:10" ht="31.5" x14ac:dyDescent="0.25">
      <c r="A7" s="6" t="s">
        <v>17</v>
      </c>
      <c r="B7" s="7">
        <v>0.92390804000000004</v>
      </c>
      <c r="C7" s="9">
        <f>B7*C8/100</f>
        <v>0.92341832213661634</v>
      </c>
      <c r="D7" s="9">
        <v>0.92064806717020664</v>
      </c>
      <c r="E7" s="9">
        <v>0.99</v>
      </c>
      <c r="F7" s="9">
        <v>0.99</v>
      </c>
      <c r="G7" s="9">
        <v>0.99</v>
      </c>
      <c r="H7" s="9">
        <v>0.99</v>
      </c>
      <c r="I7" s="9">
        <v>0.99</v>
      </c>
      <c r="J7" s="9">
        <v>0.99</v>
      </c>
    </row>
    <row r="8" spans="1:10" x14ac:dyDescent="0.25">
      <c r="A8" s="6" t="s">
        <v>16</v>
      </c>
      <c r="B8" s="8">
        <v>98.6</v>
      </c>
      <c r="C8" s="8">
        <v>99.946994955971618</v>
      </c>
      <c r="D8" s="8">
        <v>99.7</v>
      </c>
      <c r="E8" s="8">
        <f t="shared" ref="E8:J8" si="1">E7/D7*100</f>
        <v>107.53294720348028</v>
      </c>
      <c r="F8" s="8">
        <f t="shared" si="1"/>
        <v>100</v>
      </c>
      <c r="G8" s="8">
        <f t="shared" si="1"/>
        <v>100</v>
      </c>
      <c r="H8" s="8">
        <f t="shared" si="1"/>
        <v>100</v>
      </c>
      <c r="I8" s="8">
        <f t="shared" si="1"/>
        <v>100</v>
      </c>
      <c r="J8" s="8">
        <f t="shared" si="1"/>
        <v>100</v>
      </c>
    </row>
    <row r="9" spans="1:10" ht="31.5" x14ac:dyDescent="0.25">
      <c r="A9" s="6" t="s">
        <v>18</v>
      </c>
      <c r="B9" s="8">
        <v>2.8</v>
      </c>
      <c r="C9" s="8">
        <v>2.7</v>
      </c>
      <c r="D9" s="8">
        <v>2.7</v>
      </c>
      <c r="E9" s="8">
        <v>4</v>
      </c>
      <c r="F9" s="8">
        <v>3</v>
      </c>
      <c r="G9" s="8">
        <v>2.5</v>
      </c>
      <c r="H9" s="8">
        <v>2</v>
      </c>
      <c r="I9" s="8">
        <v>2</v>
      </c>
      <c r="J9" s="8">
        <v>2</v>
      </c>
    </row>
    <row r="10" spans="1:10" ht="63" x14ac:dyDescent="0.25">
      <c r="A10" s="6" t="s">
        <v>19</v>
      </c>
      <c r="B10" s="8">
        <v>116</v>
      </c>
      <c r="C10" s="8">
        <v>123.4</v>
      </c>
      <c r="D10" s="10">
        <v>126.3</v>
      </c>
      <c r="E10" s="10">
        <v>142</v>
      </c>
      <c r="F10" s="11">
        <v>161.54354254355584</v>
      </c>
      <c r="G10" s="11">
        <v>178.79978530160105</v>
      </c>
      <c r="H10" s="11">
        <v>186.92391114634989</v>
      </c>
      <c r="I10" s="11">
        <v>196.20645911192207</v>
      </c>
      <c r="J10" s="11">
        <v>206.2133220776106</v>
      </c>
    </row>
    <row r="11" spans="1:10" x14ac:dyDescent="0.25">
      <c r="A11" s="6" t="s">
        <v>16</v>
      </c>
      <c r="B11" s="8">
        <v>110.8</v>
      </c>
      <c r="C11" s="8">
        <v>106.37931034482759</v>
      </c>
      <c r="D11" s="8">
        <v>102.35008103727714</v>
      </c>
      <c r="E11" s="8">
        <f t="shared" ref="E11:J11" si="2">E10/D10*100</f>
        <v>112.43072050673003</v>
      </c>
      <c r="F11" s="12">
        <f t="shared" si="2"/>
        <v>113.76305812926468</v>
      </c>
      <c r="G11" s="12">
        <f t="shared" si="2"/>
        <v>110.68210000000001</v>
      </c>
      <c r="H11" s="12">
        <f t="shared" si="2"/>
        <v>104.5437</v>
      </c>
      <c r="I11" s="12">
        <f t="shared" si="2"/>
        <v>104.96595000000002</v>
      </c>
      <c r="J11" s="12">
        <f t="shared" si="2"/>
        <v>105.10017000000001</v>
      </c>
    </row>
    <row r="12" spans="1:10" ht="31.5" x14ac:dyDescent="0.25">
      <c r="A12" s="6" t="s">
        <v>20</v>
      </c>
      <c r="B12" s="8"/>
      <c r="C12" s="8"/>
      <c r="D12" s="8"/>
      <c r="E12" s="8">
        <v>119.6</v>
      </c>
      <c r="F12" s="13">
        <v>132.39128349938727</v>
      </c>
      <c r="G12" s="13">
        <v>147.18236867014758</v>
      </c>
      <c r="H12" s="13">
        <v>152.71844213059592</v>
      </c>
      <c r="I12" s="13">
        <v>159.58240611021284</v>
      </c>
      <c r="J12" s="13">
        <v>167.85897844576854</v>
      </c>
    </row>
    <row r="13" spans="1:10" x14ac:dyDescent="0.25">
      <c r="A13" s="6" t="s">
        <v>16</v>
      </c>
      <c r="B13" s="8"/>
      <c r="C13" s="8"/>
      <c r="D13" s="8"/>
      <c r="E13" s="8" t="e">
        <f t="shared" ref="E13:J13" si="3">E12/D12*100</f>
        <v>#DIV/0!</v>
      </c>
      <c r="F13" s="12">
        <f t="shared" si="3"/>
        <v>110.69505309313317</v>
      </c>
      <c r="G13" s="12">
        <f t="shared" si="3"/>
        <v>111.17225000000002</v>
      </c>
      <c r="H13" s="12">
        <f t="shared" si="3"/>
        <v>103.76137000000001</v>
      </c>
      <c r="I13" s="12">
        <f t="shared" si="3"/>
        <v>104.49452200000002</v>
      </c>
      <c r="J13" s="12">
        <f t="shared" si="3"/>
        <v>105.18639399999998</v>
      </c>
    </row>
    <row r="14" spans="1:10" ht="47.25" x14ac:dyDescent="0.25">
      <c r="A14" s="6" t="s">
        <v>21</v>
      </c>
      <c r="B14" s="9">
        <v>13416.15</v>
      </c>
      <c r="C14" s="9">
        <v>14623.603499999999</v>
      </c>
      <c r="D14" s="9">
        <v>15413.278089000001</v>
      </c>
      <c r="E14" s="8">
        <v>18312</v>
      </c>
      <c r="F14" s="13">
        <v>19145.0659848</v>
      </c>
      <c r="G14" s="13">
        <v>21103.281534725935</v>
      </c>
      <c r="H14" s="13">
        <v>22043.800768327943</v>
      </c>
      <c r="I14" s="13">
        <v>23121.716173338256</v>
      </c>
      <c r="J14" s="13">
        <v>24276.312943483605</v>
      </c>
    </row>
    <row r="15" spans="1:10" x14ac:dyDescent="0.25">
      <c r="A15" s="6" t="s">
        <v>16</v>
      </c>
      <c r="B15" s="10">
        <v>112.1</v>
      </c>
      <c r="C15" s="10">
        <v>109</v>
      </c>
      <c r="D15" s="10">
        <v>105.4</v>
      </c>
      <c r="E15" s="8">
        <f t="shared" ref="E15:J15" si="4">E14/D14*100</f>
        <v>118.80665419946411</v>
      </c>
      <c r="F15" s="12">
        <f t="shared" si="4"/>
        <v>104.54929</v>
      </c>
      <c r="G15" s="12">
        <f t="shared" si="4"/>
        <v>110.22830399999999</v>
      </c>
      <c r="H15" s="12">
        <f t="shared" si="4"/>
        <v>104.456744</v>
      </c>
      <c r="I15" s="12">
        <f t="shared" si="4"/>
        <v>104.88987999999999</v>
      </c>
      <c r="J15" s="12">
        <f t="shared" si="4"/>
        <v>104.99356</v>
      </c>
    </row>
    <row r="16" spans="1:10" ht="47.25" x14ac:dyDescent="0.25">
      <c r="A16" s="6" t="s">
        <v>22</v>
      </c>
      <c r="B16" s="10"/>
      <c r="C16" s="10"/>
      <c r="D16" s="10"/>
      <c r="E16" s="8">
        <v>20263.599999999999</v>
      </c>
      <c r="F16" s="14">
        <v>22014.929958975797</v>
      </c>
      <c r="G16" s="14">
        <v>24376.588174803914</v>
      </c>
      <c r="H16" s="14">
        <v>25346.552119549899</v>
      </c>
      <c r="I16" s="14">
        <v>26452.193055694701</v>
      </c>
      <c r="J16" s="14">
        <v>27788.12501163343</v>
      </c>
    </row>
    <row r="17" spans="1:10" x14ac:dyDescent="0.25">
      <c r="A17" s="6" t="s">
        <v>16</v>
      </c>
      <c r="B17" s="10"/>
      <c r="C17" s="10"/>
      <c r="D17" s="10"/>
      <c r="E17" s="8" t="e">
        <f t="shared" ref="E17:J17" si="5">E16/D16*100</f>
        <v>#DIV/0!</v>
      </c>
      <c r="F17" s="12">
        <f t="shared" si="5"/>
        <v>108.64273850143013</v>
      </c>
      <c r="G17" s="12">
        <f t="shared" si="5"/>
        <v>110.72753</v>
      </c>
      <c r="H17" s="12">
        <f t="shared" si="5"/>
        <v>103.97907999999998</v>
      </c>
      <c r="I17" s="12">
        <f t="shared" si="5"/>
        <v>104.36209599999999</v>
      </c>
      <c r="J17" s="12">
        <f t="shared" si="5"/>
        <v>105.05036370000001</v>
      </c>
    </row>
    <row r="18" spans="1:10" ht="15.75" customHeight="1" x14ac:dyDescent="0.25">
      <c r="A18" s="72" t="s">
        <v>23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5.75" customHeight="1" x14ac:dyDescent="0.25">
      <c r="A19" s="72" t="s">
        <v>24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63" x14ac:dyDescent="0.25">
      <c r="A20" s="15" t="s">
        <v>25</v>
      </c>
      <c r="B20" s="16">
        <f>B24+B26+B30</f>
        <v>2.86</v>
      </c>
      <c r="C20" s="17">
        <f>C24+C26+C30</f>
        <v>2.7</v>
      </c>
      <c r="D20" s="18">
        <f>D24+D26+D30</f>
        <v>3.1</v>
      </c>
      <c r="E20" s="17">
        <v>2.9</v>
      </c>
      <c r="F20" s="17">
        <v>3.3</v>
      </c>
      <c r="G20" s="17">
        <v>3.8</v>
      </c>
      <c r="H20" s="17">
        <v>4.3</v>
      </c>
      <c r="I20" s="17">
        <v>4.5</v>
      </c>
      <c r="J20" s="17">
        <v>4.7</v>
      </c>
    </row>
    <row r="21" spans="1:10" x14ac:dyDescent="0.25">
      <c r="A21" s="6" t="s">
        <v>16</v>
      </c>
      <c r="B21" s="16"/>
      <c r="C21" s="17">
        <f t="shared" ref="C21:J21" si="6">C20/B20*100</f>
        <v>94.405594405594414</v>
      </c>
      <c r="D21" s="17">
        <f t="shared" si="6"/>
        <v>114.81481481481481</v>
      </c>
      <c r="E21" s="17">
        <f t="shared" si="6"/>
        <v>93.548387096774192</v>
      </c>
      <c r="F21" s="17">
        <f t="shared" si="6"/>
        <v>113.79310344827587</v>
      </c>
      <c r="G21" s="17">
        <f t="shared" si="6"/>
        <v>115.15151515151516</v>
      </c>
      <c r="H21" s="17">
        <f t="shared" si="6"/>
        <v>113.1578947368421</v>
      </c>
      <c r="I21" s="17">
        <f t="shared" si="6"/>
        <v>104.65116279069768</v>
      </c>
      <c r="J21" s="17">
        <f t="shared" si="6"/>
        <v>104.44444444444446</v>
      </c>
    </row>
    <row r="22" spans="1:10" ht="78.75" x14ac:dyDescent="0.25">
      <c r="A22" s="6" t="s">
        <v>26</v>
      </c>
      <c r="B22" s="16">
        <f>B28+B32</f>
        <v>0</v>
      </c>
      <c r="C22" s="17">
        <f>C28+C32</f>
        <v>0</v>
      </c>
      <c r="D22" s="16">
        <f>D28+D32</f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25">
      <c r="A23" s="6" t="s">
        <v>16</v>
      </c>
      <c r="B23" s="16"/>
      <c r="C23" s="16" t="e">
        <f t="shared" ref="C23:E23" si="7">C22/B22*100</f>
        <v>#DIV/0!</v>
      </c>
      <c r="D23" s="16" t="e">
        <f t="shared" si="7"/>
        <v>#DIV/0!</v>
      </c>
      <c r="E23" s="16" t="e">
        <f t="shared" si="7"/>
        <v>#DIV/0!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31.5" hidden="1" x14ac:dyDescent="0.25">
      <c r="A24" s="19" t="s">
        <v>27</v>
      </c>
      <c r="B24" s="16"/>
      <c r="C24" s="16"/>
      <c r="D24" s="16"/>
      <c r="E24" s="20"/>
      <c r="F24" s="21"/>
      <c r="G24" s="21"/>
      <c r="H24" s="21"/>
      <c r="I24" s="21"/>
      <c r="J24" s="21"/>
    </row>
    <row r="25" spans="1:10" hidden="1" x14ac:dyDescent="0.25">
      <c r="A25" s="6" t="s">
        <v>16</v>
      </c>
      <c r="B25" s="16"/>
      <c r="C25" s="16" t="e">
        <f t="shared" ref="C25:J25" si="8">C24/B24*100</f>
        <v>#DIV/0!</v>
      </c>
      <c r="D25" s="16" t="e">
        <f t="shared" si="8"/>
        <v>#DIV/0!</v>
      </c>
      <c r="E25" s="22" t="e">
        <f t="shared" si="8"/>
        <v>#DIV/0!</v>
      </c>
      <c r="F25" s="23" t="e">
        <f t="shared" si="8"/>
        <v>#DIV/0!</v>
      </c>
      <c r="G25" s="23" t="e">
        <f t="shared" si="8"/>
        <v>#DIV/0!</v>
      </c>
      <c r="H25" s="23" t="e">
        <f t="shared" si="8"/>
        <v>#DIV/0!</v>
      </c>
      <c r="I25" s="23" t="e">
        <f t="shared" si="8"/>
        <v>#DIV/0!</v>
      </c>
      <c r="J25" s="23" t="e">
        <f t="shared" si="8"/>
        <v>#DIV/0!</v>
      </c>
    </row>
    <row r="26" spans="1:10" ht="31.5" hidden="1" x14ac:dyDescent="0.25">
      <c r="A26" s="24" t="s">
        <v>28</v>
      </c>
      <c r="B26" s="16">
        <v>2.86</v>
      </c>
      <c r="C26" s="17">
        <v>2.7</v>
      </c>
      <c r="D26" s="18">
        <v>3.1</v>
      </c>
      <c r="E26" s="25">
        <v>2.9</v>
      </c>
      <c r="F26" s="26">
        <v>3.3</v>
      </c>
      <c r="G26" s="26">
        <v>3.8</v>
      </c>
      <c r="H26" s="26">
        <v>4.3</v>
      </c>
      <c r="I26" s="26">
        <v>4.3</v>
      </c>
      <c r="J26" s="26">
        <v>4.3</v>
      </c>
    </row>
    <row r="27" spans="1:10" hidden="1" x14ac:dyDescent="0.25">
      <c r="A27" s="6" t="s">
        <v>16</v>
      </c>
      <c r="B27" s="16"/>
      <c r="C27" s="17">
        <f t="shared" ref="C27:J27" si="9">C26/B26*100</f>
        <v>94.405594405594414</v>
      </c>
      <c r="D27" s="17">
        <f t="shared" si="9"/>
        <v>114.81481481481481</v>
      </c>
      <c r="E27" s="27">
        <f t="shared" si="9"/>
        <v>93.548387096774192</v>
      </c>
      <c r="F27" s="28">
        <f t="shared" si="9"/>
        <v>113.79310344827587</v>
      </c>
      <c r="G27" s="28">
        <f t="shared" si="9"/>
        <v>115.15151515151516</v>
      </c>
      <c r="H27" s="28">
        <f t="shared" si="9"/>
        <v>113.1578947368421</v>
      </c>
      <c r="I27" s="28">
        <f t="shared" si="9"/>
        <v>100</v>
      </c>
      <c r="J27" s="28">
        <f t="shared" si="9"/>
        <v>100</v>
      </c>
    </row>
    <row r="28" spans="1:10" ht="47.25" hidden="1" x14ac:dyDescent="0.25">
      <c r="A28" s="6" t="s">
        <v>29</v>
      </c>
      <c r="B28" s="16"/>
      <c r="C28" s="17"/>
      <c r="D28" s="16"/>
      <c r="E28" s="22"/>
      <c r="F28" s="23"/>
      <c r="G28" s="23"/>
      <c r="H28" s="23"/>
      <c r="I28" s="23"/>
      <c r="J28" s="23"/>
    </row>
    <row r="29" spans="1:10" hidden="1" x14ac:dyDescent="0.25">
      <c r="A29" s="6" t="s">
        <v>16</v>
      </c>
      <c r="B29" s="16"/>
      <c r="C29" s="16" t="e">
        <f t="shared" ref="C29:J29" si="10">C28/B28*100</f>
        <v>#DIV/0!</v>
      </c>
      <c r="D29" s="16" t="e">
        <f t="shared" si="10"/>
        <v>#DIV/0!</v>
      </c>
      <c r="E29" s="22" t="e">
        <f t="shared" si="10"/>
        <v>#DIV/0!</v>
      </c>
      <c r="F29" s="23" t="e">
        <f t="shared" si="10"/>
        <v>#DIV/0!</v>
      </c>
      <c r="G29" s="23" t="e">
        <f t="shared" si="10"/>
        <v>#DIV/0!</v>
      </c>
      <c r="H29" s="23" t="e">
        <f t="shared" si="10"/>
        <v>#DIV/0!</v>
      </c>
      <c r="I29" s="23" t="e">
        <f t="shared" si="10"/>
        <v>#DIV/0!</v>
      </c>
      <c r="J29" s="23" t="e">
        <f t="shared" si="10"/>
        <v>#DIV/0!</v>
      </c>
    </row>
    <row r="30" spans="1:10" ht="47.25" hidden="1" x14ac:dyDescent="0.25">
      <c r="A30" s="24" t="s">
        <v>30</v>
      </c>
      <c r="B30" s="16"/>
      <c r="C30" s="16"/>
      <c r="D30" s="16"/>
      <c r="E30" s="20"/>
      <c r="F30" s="21"/>
      <c r="G30" s="21"/>
      <c r="H30" s="21"/>
      <c r="I30" s="21"/>
      <c r="J30" s="21"/>
    </row>
    <row r="31" spans="1:10" hidden="1" x14ac:dyDescent="0.25">
      <c r="A31" s="6" t="s">
        <v>16</v>
      </c>
      <c r="B31" s="16"/>
      <c r="C31" s="16" t="e">
        <f t="shared" ref="C31:J31" si="11">C30/B30*100</f>
        <v>#DIV/0!</v>
      </c>
      <c r="D31" s="16" t="e">
        <f t="shared" si="11"/>
        <v>#DIV/0!</v>
      </c>
      <c r="E31" s="22" t="e">
        <f t="shared" si="11"/>
        <v>#DIV/0!</v>
      </c>
      <c r="F31" s="23" t="e">
        <f t="shared" si="11"/>
        <v>#DIV/0!</v>
      </c>
      <c r="G31" s="23" t="e">
        <f t="shared" si="11"/>
        <v>#DIV/0!</v>
      </c>
      <c r="H31" s="23" t="e">
        <f t="shared" si="11"/>
        <v>#DIV/0!</v>
      </c>
      <c r="I31" s="23" t="e">
        <f t="shared" si="11"/>
        <v>#DIV/0!</v>
      </c>
      <c r="J31" s="23" t="e">
        <f t="shared" si="11"/>
        <v>#DIV/0!</v>
      </c>
    </row>
    <row r="32" spans="1:10" ht="63" hidden="1" x14ac:dyDescent="0.25">
      <c r="A32" s="6" t="s">
        <v>31</v>
      </c>
      <c r="B32" s="16"/>
      <c r="C32" s="16"/>
      <c r="D32" s="16"/>
      <c r="E32" s="20"/>
      <c r="F32" s="21"/>
      <c r="G32" s="21"/>
      <c r="H32" s="21"/>
      <c r="I32" s="21"/>
      <c r="J32" s="21"/>
    </row>
    <row r="33" spans="1:10" hidden="1" x14ac:dyDescent="0.25">
      <c r="A33" s="6" t="s">
        <v>16</v>
      </c>
      <c r="B33" s="16"/>
      <c r="C33" s="16" t="e">
        <f t="shared" ref="C33:J33" si="12">C32/B32*100</f>
        <v>#DIV/0!</v>
      </c>
      <c r="D33" s="16" t="e">
        <f t="shared" si="12"/>
        <v>#DIV/0!</v>
      </c>
      <c r="E33" s="22" t="e">
        <f t="shared" si="12"/>
        <v>#DIV/0!</v>
      </c>
      <c r="F33" s="23" t="e">
        <f t="shared" si="12"/>
        <v>#DIV/0!</v>
      </c>
      <c r="G33" s="23" t="e">
        <f t="shared" si="12"/>
        <v>#DIV/0!</v>
      </c>
      <c r="H33" s="23" t="e">
        <f t="shared" si="12"/>
        <v>#DIV/0!</v>
      </c>
      <c r="I33" s="23" t="e">
        <f t="shared" si="12"/>
        <v>#DIV/0!</v>
      </c>
      <c r="J33" s="23" t="e">
        <f t="shared" si="12"/>
        <v>#DIV/0!</v>
      </c>
    </row>
    <row r="34" spans="1:10" x14ac:dyDescent="0.25">
      <c r="A34" s="72" t="s">
        <v>32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47.25" x14ac:dyDescent="0.25">
      <c r="A35" s="15" t="s">
        <v>33</v>
      </c>
      <c r="B35" s="16">
        <f>B38+B40+B42</f>
        <v>641904</v>
      </c>
      <c r="C35" s="16">
        <f>C38+C40+C42</f>
        <v>658240</v>
      </c>
      <c r="D35" s="16">
        <v>979934</v>
      </c>
      <c r="E35" s="16">
        <f t="shared" ref="E35:J35" si="13">E38+E40+E42</f>
        <v>1091857</v>
      </c>
      <c r="F35" s="16">
        <f t="shared" si="13"/>
        <v>980280</v>
      </c>
      <c r="G35" s="16">
        <f t="shared" si="13"/>
        <v>909036</v>
      </c>
      <c r="H35" s="16">
        <f t="shared" si="13"/>
        <v>825715</v>
      </c>
      <c r="I35" s="16">
        <f t="shared" si="13"/>
        <v>881358</v>
      </c>
      <c r="J35" s="16">
        <f t="shared" si="13"/>
        <v>929718</v>
      </c>
    </row>
    <row r="36" spans="1:10" x14ac:dyDescent="0.25">
      <c r="A36" s="6" t="s">
        <v>16</v>
      </c>
      <c r="B36" s="16"/>
      <c r="C36" s="17">
        <f>C35/B35*100</f>
        <v>102.54492883671078</v>
      </c>
      <c r="D36" s="17">
        <v>148.87184005833737</v>
      </c>
      <c r="E36" s="17"/>
      <c r="F36" s="17">
        <f>F35/E35*100</f>
        <v>89.780987803347884</v>
      </c>
      <c r="G36" s="17">
        <f>G35/F35*100</f>
        <v>92.732280572897537</v>
      </c>
      <c r="H36" s="17">
        <f>H35/G35*100</f>
        <v>90.834136381837453</v>
      </c>
      <c r="I36" s="17">
        <f>I35/H35*100</f>
        <v>106.73876579691539</v>
      </c>
      <c r="J36" s="17">
        <f>J35/I35*100</f>
        <v>105.48698712668406</v>
      </c>
    </row>
    <row r="37" spans="1:10" x14ac:dyDescent="0.25">
      <c r="A37" s="29" t="s">
        <v>34</v>
      </c>
      <c r="B37" s="16"/>
      <c r="C37" s="16"/>
      <c r="D37" s="16"/>
      <c r="E37" s="16"/>
      <c r="F37" s="30"/>
      <c r="G37" s="30"/>
      <c r="H37" s="30"/>
      <c r="I37" s="30"/>
      <c r="J37" s="30"/>
    </row>
    <row r="38" spans="1:10" ht="31.5" x14ac:dyDescent="0.25">
      <c r="A38" s="6" t="s">
        <v>35</v>
      </c>
      <c r="B38" s="16">
        <v>367534</v>
      </c>
      <c r="C38" s="16">
        <v>340580</v>
      </c>
      <c r="D38" s="16">
        <v>518226</v>
      </c>
      <c r="E38" s="16">
        <v>564632</v>
      </c>
      <c r="F38" s="30">
        <v>512746</v>
      </c>
      <c r="G38" s="30">
        <v>428484</v>
      </c>
      <c r="H38" s="30">
        <v>382645</v>
      </c>
      <c r="I38" s="30">
        <v>418648</v>
      </c>
      <c r="J38" s="30">
        <v>452166</v>
      </c>
    </row>
    <row r="39" spans="1:10" x14ac:dyDescent="0.25">
      <c r="A39" s="6" t="s">
        <v>16</v>
      </c>
      <c r="B39" s="16"/>
      <c r="C39" s="17">
        <f>C38/B38*100</f>
        <v>92.666256727268774</v>
      </c>
      <c r="D39" s="17">
        <v>152.15984497034472</v>
      </c>
      <c r="E39" s="17"/>
      <c r="F39" s="17">
        <f>F38/E38*100</f>
        <v>90.810651893622747</v>
      </c>
      <c r="G39" s="17">
        <f>G38/F38*100</f>
        <v>83.566522215677935</v>
      </c>
      <c r="H39" s="17">
        <f>H38/G38*100</f>
        <v>89.30205095172748</v>
      </c>
      <c r="I39" s="17">
        <f>I38/H38*100</f>
        <v>109.40898221589201</v>
      </c>
      <c r="J39" s="17">
        <f>J38/I38*100</f>
        <v>108.00624868624715</v>
      </c>
    </row>
    <row r="40" spans="1:10" ht="63" x14ac:dyDescent="0.25">
      <c r="A40" s="6" t="s">
        <v>36</v>
      </c>
      <c r="B40" s="16">
        <v>134660</v>
      </c>
      <c r="C40" s="16">
        <v>157330</v>
      </c>
      <c r="D40" s="16">
        <v>277524</v>
      </c>
      <c r="E40" s="16">
        <v>328229</v>
      </c>
      <c r="F40" s="30">
        <v>258790</v>
      </c>
      <c r="G40" s="30">
        <v>245628</v>
      </c>
      <c r="H40" s="30">
        <v>228133</v>
      </c>
      <c r="I40" s="30">
        <v>238981</v>
      </c>
      <c r="J40" s="30">
        <v>248684</v>
      </c>
    </row>
    <row r="41" spans="1:10" x14ac:dyDescent="0.25">
      <c r="A41" s="6" t="s">
        <v>16</v>
      </c>
      <c r="B41" s="16"/>
      <c r="C41" s="17">
        <f>C40/B40*100</f>
        <v>116.83499183127877</v>
      </c>
      <c r="D41" s="17">
        <v>176.39611008707811</v>
      </c>
      <c r="E41" s="17"/>
      <c r="F41" s="17">
        <f>F40/E40*100</f>
        <v>78.844343430958261</v>
      </c>
      <c r="G41" s="17">
        <f>G40/F40*100</f>
        <v>94.914022952973454</v>
      </c>
      <c r="H41" s="17">
        <f>H40/G40*100</f>
        <v>92.877440682658332</v>
      </c>
      <c r="I41" s="17">
        <f>I40/H40*100</f>
        <v>104.75512091630759</v>
      </c>
      <c r="J41" s="17">
        <f>J40/I40*100</f>
        <v>104.0601554098443</v>
      </c>
    </row>
    <row r="42" spans="1:10" ht="31.5" x14ac:dyDescent="0.25">
      <c r="A42" s="6" t="s">
        <v>37</v>
      </c>
      <c r="B42" s="16">
        <v>139710</v>
      </c>
      <c r="C42" s="16">
        <v>160330</v>
      </c>
      <c r="D42" s="16">
        <v>184184</v>
      </c>
      <c r="E42" s="16">
        <v>198996</v>
      </c>
      <c r="F42" s="30">
        <v>208744</v>
      </c>
      <c r="G42" s="30">
        <v>234924</v>
      </c>
      <c r="H42" s="30">
        <v>214937</v>
      </c>
      <c r="I42" s="30">
        <v>223729</v>
      </c>
      <c r="J42" s="30">
        <v>228868</v>
      </c>
    </row>
    <row r="43" spans="1:10" x14ac:dyDescent="0.25">
      <c r="A43" s="6" t="s">
        <v>16</v>
      </c>
      <c r="B43" s="16"/>
      <c r="C43" s="17">
        <f>C42/B42*100</f>
        <v>114.7591439410207</v>
      </c>
      <c r="D43" s="17">
        <v>114.87806399301441</v>
      </c>
      <c r="E43" s="17"/>
      <c r="F43" s="17">
        <f>F42/E42*100</f>
        <v>104.89859092645078</v>
      </c>
      <c r="G43" s="17">
        <f>G42/F42*100</f>
        <v>112.54167784463267</v>
      </c>
      <c r="H43" s="17">
        <f>H42/G42*100</f>
        <v>91.492142139585567</v>
      </c>
      <c r="I43" s="17">
        <f>I42/H42*100</f>
        <v>104.09050093748399</v>
      </c>
      <c r="J43" s="17">
        <f>J42/I42*100</f>
        <v>102.29697535858114</v>
      </c>
    </row>
    <row r="44" spans="1:10" ht="63" x14ac:dyDescent="0.25">
      <c r="A44" s="15" t="s">
        <v>38</v>
      </c>
      <c r="B44" s="16"/>
      <c r="C44" s="16"/>
      <c r="D44" s="16"/>
      <c r="E44" s="16"/>
      <c r="F44" s="30"/>
      <c r="G44" s="30"/>
      <c r="H44" s="30"/>
      <c r="I44" s="30"/>
      <c r="J44" s="30"/>
    </row>
    <row r="45" spans="1:10" ht="31.5" x14ac:dyDescent="0.25">
      <c r="A45" s="15" t="s">
        <v>39</v>
      </c>
      <c r="B45" s="16">
        <v>27.5</v>
      </c>
      <c r="C45" s="16">
        <v>44.32</v>
      </c>
      <c r="D45" s="16">
        <v>50.3</v>
      </c>
      <c r="E45" s="16">
        <v>63.7</v>
      </c>
      <c r="F45" s="30">
        <v>64.5</v>
      </c>
      <c r="G45" s="30">
        <v>48.2</v>
      </c>
      <c r="H45" s="30">
        <v>49</v>
      </c>
      <c r="I45" s="30">
        <v>51.4</v>
      </c>
      <c r="J45" s="30">
        <v>53.1</v>
      </c>
    </row>
    <row r="46" spans="1:10" x14ac:dyDescent="0.25">
      <c r="A46" s="6" t="s">
        <v>16</v>
      </c>
      <c r="B46" s="16"/>
      <c r="C46" s="17">
        <f>C45/B45*100</f>
        <v>161.16363636363639</v>
      </c>
      <c r="D46" s="17">
        <v>113.49277978339349</v>
      </c>
      <c r="E46" s="17"/>
      <c r="F46" s="17">
        <f>F45/E45*100</f>
        <v>101.25588697017267</v>
      </c>
      <c r="G46" s="17">
        <f>G45/F45*100</f>
        <v>74.728682170542641</v>
      </c>
      <c r="H46" s="17">
        <f>H45/G45*100</f>
        <v>101.65975103734439</v>
      </c>
      <c r="I46" s="17">
        <f>I45/H45*100</f>
        <v>104.89795918367346</v>
      </c>
      <c r="J46" s="17">
        <f>J45/I45*100</f>
        <v>103.30739299610896</v>
      </c>
    </row>
    <row r="47" spans="1:10" x14ac:dyDescent="0.25">
      <c r="A47" s="15" t="s">
        <v>40</v>
      </c>
      <c r="B47" s="16">
        <v>0</v>
      </c>
      <c r="C47" s="16">
        <v>0</v>
      </c>
      <c r="D47" s="16">
        <v>0</v>
      </c>
      <c r="E47" s="16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</row>
    <row r="48" spans="1:10" x14ac:dyDescent="0.25">
      <c r="A48" s="6" t="s">
        <v>16</v>
      </c>
      <c r="B48" s="16">
        <v>0</v>
      </c>
      <c r="C48" s="16">
        <v>0</v>
      </c>
      <c r="D48" s="16">
        <v>0</v>
      </c>
      <c r="E48" s="16"/>
      <c r="F48" s="16">
        <v>0</v>
      </c>
      <c r="G48" s="16">
        <v>0</v>
      </c>
      <c r="H48" s="16">
        <v>0</v>
      </c>
      <c r="I48" s="16">
        <v>0</v>
      </c>
      <c r="J48" s="16">
        <v>0</v>
      </c>
    </row>
    <row r="49" spans="1:10" x14ac:dyDescent="0.25">
      <c r="A49" s="15" t="s">
        <v>41</v>
      </c>
      <c r="B49" s="16">
        <v>0</v>
      </c>
      <c r="C49" s="16">
        <v>0</v>
      </c>
      <c r="D49" s="16">
        <v>0</v>
      </c>
      <c r="E49" s="1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</row>
    <row r="50" spans="1:10" x14ac:dyDescent="0.25">
      <c r="A50" s="6" t="s">
        <v>16</v>
      </c>
      <c r="B50" s="16">
        <v>0</v>
      </c>
      <c r="C50" s="16">
        <v>0</v>
      </c>
      <c r="D50" s="16">
        <v>0</v>
      </c>
      <c r="E50" s="16"/>
      <c r="F50" s="16">
        <v>0</v>
      </c>
      <c r="G50" s="16">
        <v>0</v>
      </c>
      <c r="H50" s="16">
        <v>0</v>
      </c>
      <c r="I50" s="16">
        <v>0</v>
      </c>
      <c r="J50" s="16">
        <v>0</v>
      </c>
    </row>
    <row r="51" spans="1:10" ht="31.5" x14ac:dyDescent="0.25">
      <c r="A51" s="15" t="s">
        <v>42</v>
      </c>
      <c r="B51" s="16">
        <v>6.4</v>
      </c>
      <c r="C51" s="16">
        <v>5.9</v>
      </c>
      <c r="D51" s="16">
        <v>6.8</v>
      </c>
      <c r="E51" s="16">
        <v>6.7</v>
      </c>
      <c r="F51" s="30">
        <v>8.1999999999999993</v>
      </c>
      <c r="G51" s="30">
        <v>4.2</v>
      </c>
      <c r="H51" s="30">
        <v>4.3</v>
      </c>
      <c r="I51" s="30">
        <v>4.4000000000000004</v>
      </c>
      <c r="J51" s="30">
        <v>4.4000000000000004</v>
      </c>
    </row>
    <row r="52" spans="1:10" x14ac:dyDescent="0.25">
      <c r="A52" s="6" t="s">
        <v>16</v>
      </c>
      <c r="B52" s="16"/>
      <c r="C52" s="17">
        <f>C51/B51*100</f>
        <v>92.1875</v>
      </c>
      <c r="D52" s="17">
        <v>115.25423728813557</v>
      </c>
      <c r="E52" s="17"/>
      <c r="F52" s="17">
        <f>F51/E51*100</f>
        <v>122.38805970149251</v>
      </c>
      <c r="G52" s="17">
        <f>G51/F51*100</f>
        <v>51.219512195121951</v>
      </c>
      <c r="H52" s="17">
        <f>H51/G51*100</f>
        <v>102.38095238095238</v>
      </c>
      <c r="I52" s="17">
        <f>I51/H51*100</f>
        <v>102.32558139534885</v>
      </c>
      <c r="J52" s="17">
        <f>J51/I51*100</f>
        <v>100</v>
      </c>
    </row>
    <row r="53" spans="1:10" x14ac:dyDescent="0.25">
      <c r="A53" s="15" t="s">
        <v>43</v>
      </c>
      <c r="B53" s="16">
        <f>B55+B57+B59</f>
        <v>0.7</v>
      </c>
      <c r="C53" s="16">
        <f>C55+C57+C59</f>
        <v>0.9</v>
      </c>
      <c r="D53" s="16">
        <v>0.8</v>
      </c>
      <c r="E53" s="16">
        <f t="shared" ref="E53:J53" si="14">E55+E57+E59</f>
        <v>0.8</v>
      </c>
      <c r="F53" s="16">
        <f t="shared" si="14"/>
        <v>0.7</v>
      </c>
      <c r="G53" s="16">
        <f t="shared" si="14"/>
        <v>0.71</v>
      </c>
      <c r="H53" s="16">
        <f t="shared" si="14"/>
        <v>0.72</v>
      </c>
      <c r="I53" s="16">
        <f t="shared" si="14"/>
        <v>0.73</v>
      </c>
      <c r="J53" s="16">
        <f t="shared" si="14"/>
        <v>0.74</v>
      </c>
    </row>
    <row r="54" spans="1:10" x14ac:dyDescent="0.25">
      <c r="A54" s="6" t="s">
        <v>16</v>
      </c>
      <c r="B54" s="16"/>
      <c r="C54" s="17">
        <f>C53/B53*100</f>
        <v>128.57142857142858</v>
      </c>
      <c r="D54" s="17">
        <v>88.8888888888889</v>
      </c>
      <c r="E54" s="17"/>
      <c r="F54" s="17">
        <f>F53/E53*100</f>
        <v>87.499999999999986</v>
      </c>
      <c r="G54" s="17">
        <f>G53/F53*100</f>
        <v>101.42857142857142</v>
      </c>
      <c r="H54" s="17">
        <f>H53/G53*100</f>
        <v>101.40845070422534</v>
      </c>
      <c r="I54" s="17">
        <f>I53/H53*100</f>
        <v>101.38888888888889</v>
      </c>
      <c r="J54" s="17">
        <f>J53/I53*100</f>
        <v>101.36986301369863</v>
      </c>
    </row>
    <row r="55" spans="1:10" ht="47.25" hidden="1" x14ac:dyDescent="0.25">
      <c r="A55" s="6" t="s">
        <v>44</v>
      </c>
      <c r="B55" s="16">
        <v>0</v>
      </c>
      <c r="C55" s="16">
        <v>0</v>
      </c>
      <c r="D55" s="16">
        <v>0</v>
      </c>
      <c r="E55" s="16"/>
      <c r="F55" s="30">
        <v>0</v>
      </c>
      <c r="G55" s="30">
        <v>0</v>
      </c>
      <c r="H55" s="30">
        <v>0</v>
      </c>
      <c r="I55" s="30">
        <v>0</v>
      </c>
      <c r="J55" s="30">
        <v>0</v>
      </c>
    </row>
    <row r="56" spans="1:10" hidden="1" x14ac:dyDescent="0.25">
      <c r="A56" s="6" t="s">
        <v>16</v>
      </c>
      <c r="B56" s="16">
        <v>0</v>
      </c>
      <c r="C56" s="16">
        <v>0</v>
      </c>
      <c r="D56" s="16">
        <v>0</v>
      </c>
      <c r="E56" s="16"/>
      <c r="F56" s="17" t="e">
        <f>F55/E55*100</f>
        <v>#DIV/0!</v>
      </c>
      <c r="G56" s="17" t="e">
        <f>G55/F55*100</f>
        <v>#DIV/0!</v>
      </c>
      <c r="H56" s="17" t="e">
        <f>H55/G55*100</f>
        <v>#DIV/0!</v>
      </c>
      <c r="I56" s="17" t="e">
        <f>I55/H55*100</f>
        <v>#DIV/0!</v>
      </c>
      <c r="J56" s="17" t="e">
        <f>J55/I55*100</f>
        <v>#DIV/0!</v>
      </c>
    </row>
    <row r="57" spans="1:10" ht="63" hidden="1" x14ac:dyDescent="0.25">
      <c r="A57" s="6" t="s">
        <v>45</v>
      </c>
      <c r="B57" s="16">
        <v>0</v>
      </c>
      <c r="C57" s="16">
        <v>0</v>
      </c>
      <c r="D57" s="16">
        <v>0</v>
      </c>
      <c r="E57" s="16"/>
      <c r="F57" s="30">
        <v>0</v>
      </c>
      <c r="G57" s="30">
        <v>0</v>
      </c>
      <c r="H57" s="30">
        <v>0</v>
      </c>
      <c r="I57" s="30">
        <v>0</v>
      </c>
      <c r="J57" s="30">
        <v>0</v>
      </c>
    </row>
    <row r="58" spans="1:10" hidden="1" x14ac:dyDescent="0.25">
      <c r="A58" s="6" t="s">
        <v>16</v>
      </c>
      <c r="B58" s="16">
        <v>0</v>
      </c>
      <c r="C58" s="16">
        <v>0</v>
      </c>
      <c r="D58" s="16">
        <v>0</v>
      </c>
      <c r="E58" s="16"/>
      <c r="F58" s="17" t="e">
        <f>F57/E57*100</f>
        <v>#DIV/0!</v>
      </c>
      <c r="G58" s="17" t="e">
        <f>G57/F57*100</f>
        <v>#DIV/0!</v>
      </c>
      <c r="H58" s="17" t="e">
        <f>H57/G57*100</f>
        <v>#DIV/0!</v>
      </c>
      <c r="I58" s="17" t="e">
        <f>I57/H57*100</f>
        <v>#DIV/0!</v>
      </c>
      <c r="J58" s="17" t="e">
        <f>J57/I57*100</f>
        <v>#DIV/0!</v>
      </c>
    </row>
    <row r="59" spans="1:10" ht="31.5" hidden="1" x14ac:dyDescent="0.25">
      <c r="A59" s="6" t="s">
        <v>46</v>
      </c>
      <c r="B59" s="16">
        <v>0.7</v>
      </c>
      <c r="C59" s="16">
        <v>0.9</v>
      </c>
      <c r="D59" s="16">
        <v>0.8</v>
      </c>
      <c r="E59" s="16">
        <v>0.8</v>
      </c>
      <c r="F59" s="30">
        <v>0.7</v>
      </c>
      <c r="G59" s="30">
        <v>0.71</v>
      </c>
      <c r="H59" s="30">
        <v>0.72</v>
      </c>
      <c r="I59" s="30">
        <v>0.73</v>
      </c>
      <c r="J59" s="30">
        <v>0.74</v>
      </c>
    </row>
    <row r="60" spans="1:10" hidden="1" x14ac:dyDescent="0.25">
      <c r="A60" s="6" t="s">
        <v>16</v>
      </c>
      <c r="B60" s="16"/>
      <c r="C60" s="17">
        <f>C59/B59*100</f>
        <v>128.57142857142858</v>
      </c>
      <c r="D60" s="17">
        <v>88.8888888888889</v>
      </c>
      <c r="E60" s="17"/>
      <c r="F60" s="17">
        <f>F59/E59*100</f>
        <v>87.499999999999986</v>
      </c>
      <c r="G60" s="17">
        <f>G59/F59*100</f>
        <v>101.42857142857142</v>
      </c>
      <c r="H60" s="17">
        <f>H59/G59*100</f>
        <v>101.40845070422534</v>
      </c>
      <c r="I60" s="17">
        <f>I59/H59*100</f>
        <v>101.38888888888889</v>
      </c>
      <c r="J60" s="17">
        <f>J59/I59*100</f>
        <v>101.36986301369863</v>
      </c>
    </row>
    <row r="61" spans="1:10" x14ac:dyDescent="0.25">
      <c r="A61" s="15" t="s">
        <v>47</v>
      </c>
      <c r="B61" s="16">
        <f>B63+B65+B67</f>
        <v>0.6</v>
      </c>
      <c r="C61" s="16">
        <f>C63+C65+C67</f>
        <v>0.7</v>
      </c>
      <c r="D61" s="16">
        <v>0.65</v>
      </c>
      <c r="E61" s="16">
        <f t="shared" ref="E61:J61" si="15">E63+E65+E67</f>
        <v>0.71</v>
      </c>
      <c r="F61" s="16">
        <f t="shared" si="15"/>
        <v>0.69</v>
      </c>
      <c r="G61" s="16">
        <f t="shared" si="15"/>
        <v>0.72</v>
      </c>
      <c r="H61" s="16">
        <f t="shared" si="15"/>
        <v>0.73</v>
      </c>
      <c r="I61" s="16">
        <f t="shared" si="15"/>
        <v>0.74</v>
      </c>
      <c r="J61" s="16">
        <f t="shared" si="15"/>
        <v>0.75</v>
      </c>
    </row>
    <row r="62" spans="1:10" x14ac:dyDescent="0.25">
      <c r="A62" s="6" t="s">
        <v>16</v>
      </c>
      <c r="B62" s="16"/>
      <c r="C62" s="17">
        <f>C61/B61*100</f>
        <v>116.66666666666667</v>
      </c>
      <c r="D62" s="17">
        <v>92.857142857142875</v>
      </c>
      <c r="E62" s="17"/>
      <c r="F62" s="17">
        <f>F61/E61*100</f>
        <v>97.183098591549282</v>
      </c>
      <c r="G62" s="17">
        <f>G61/F61*100</f>
        <v>104.34782608695652</v>
      </c>
      <c r="H62" s="17">
        <f>H61/G61*100</f>
        <v>101.38888888888889</v>
      </c>
      <c r="I62" s="17">
        <f>I61/H61*100</f>
        <v>101.36986301369863</v>
      </c>
      <c r="J62" s="17">
        <f>J61/I61*100</f>
        <v>101.35135135135135</v>
      </c>
    </row>
    <row r="63" spans="1:10" ht="47.25" x14ac:dyDescent="0.25">
      <c r="A63" s="6" t="s">
        <v>44</v>
      </c>
      <c r="B63" s="16">
        <v>0</v>
      </c>
      <c r="C63" s="16">
        <v>0</v>
      </c>
      <c r="D63" s="16">
        <v>0</v>
      </c>
      <c r="E63" s="16"/>
      <c r="F63" s="30">
        <v>0</v>
      </c>
      <c r="G63" s="30">
        <v>0</v>
      </c>
      <c r="H63" s="30">
        <v>0</v>
      </c>
      <c r="I63" s="30">
        <v>0</v>
      </c>
      <c r="J63" s="30">
        <v>0</v>
      </c>
    </row>
    <row r="64" spans="1:10" x14ac:dyDescent="0.25">
      <c r="A64" s="6" t="s">
        <v>16</v>
      </c>
      <c r="B64" s="16">
        <v>0</v>
      </c>
      <c r="C64" s="16">
        <v>0</v>
      </c>
      <c r="D64" s="16">
        <v>0</v>
      </c>
      <c r="E64" s="16"/>
      <c r="F64" s="16">
        <v>0</v>
      </c>
      <c r="G64" s="16">
        <v>0</v>
      </c>
      <c r="H64" s="16">
        <v>0</v>
      </c>
      <c r="I64" s="16">
        <v>0</v>
      </c>
      <c r="J64" s="16">
        <v>0</v>
      </c>
    </row>
    <row r="65" spans="1:10" ht="63" x14ac:dyDescent="0.25">
      <c r="A65" s="6" t="s">
        <v>45</v>
      </c>
      <c r="B65" s="16">
        <v>0</v>
      </c>
      <c r="C65" s="16">
        <v>0</v>
      </c>
      <c r="D65" s="16">
        <v>0</v>
      </c>
      <c r="E65" s="16"/>
      <c r="F65" s="30">
        <v>0</v>
      </c>
      <c r="G65" s="30">
        <v>0</v>
      </c>
      <c r="H65" s="30">
        <v>0</v>
      </c>
      <c r="I65" s="30">
        <v>0</v>
      </c>
      <c r="J65" s="30">
        <v>0</v>
      </c>
    </row>
    <row r="66" spans="1:10" x14ac:dyDescent="0.25">
      <c r="A66" s="6" t="s">
        <v>16</v>
      </c>
      <c r="B66" s="16">
        <v>0</v>
      </c>
      <c r="C66" s="16">
        <v>0</v>
      </c>
      <c r="D66" s="16">
        <v>0</v>
      </c>
      <c r="E66" s="16"/>
      <c r="F66" s="16">
        <v>0</v>
      </c>
      <c r="G66" s="16">
        <v>0</v>
      </c>
      <c r="H66" s="16">
        <v>0</v>
      </c>
      <c r="I66" s="16">
        <v>0</v>
      </c>
      <c r="J66" s="16">
        <v>0</v>
      </c>
    </row>
    <row r="67" spans="1:10" ht="31.5" x14ac:dyDescent="0.25">
      <c r="A67" s="6" t="s">
        <v>46</v>
      </c>
      <c r="B67" s="16">
        <v>0.6</v>
      </c>
      <c r="C67" s="16">
        <v>0.7</v>
      </c>
      <c r="D67" s="16">
        <v>0.65</v>
      </c>
      <c r="E67" s="16">
        <v>0.71</v>
      </c>
      <c r="F67" s="16">
        <v>0.69</v>
      </c>
      <c r="G67" s="16">
        <v>0.72</v>
      </c>
      <c r="H67" s="16">
        <v>0.73</v>
      </c>
      <c r="I67" s="16">
        <v>0.74</v>
      </c>
      <c r="J67" s="16">
        <v>0.75</v>
      </c>
    </row>
    <row r="68" spans="1:10" x14ac:dyDescent="0.25">
      <c r="A68" s="6" t="s">
        <v>16</v>
      </c>
      <c r="B68" s="16"/>
      <c r="C68" s="17">
        <f>C67/B67*100</f>
        <v>116.66666666666667</v>
      </c>
      <c r="D68" s="17">
        <v>92.857142857142875</v>
      </c>
      <c r="E68" s="17"/>
      <c r="F68" s="17">
        <f>F67/E67*100</f>
        <v>97.183098591549282</v>
      </c>
      <c r="G68" s="17">
        <f>G67/F67*100</f>
        <v>104.34782608695652</v>
      </c>
      <c r="H68" s="17">
        <f>H67/G67*100</f>
        <v>101.38888888888889</v>
      </c>
      <c r="I68" s="17">
        <f>I67/H67*100</f>
        <v>101.36986301369863</v>
      </c>
      <c r="J68" s="17">
        <f>J67/I67*100</f>
        <v>101.35135135135135</v>
      </c>
    </row>
    <row r="69" spans="1:10" x14ac:dyDescent="0.25">
      <c r="A69" s="15" t="s">
        <v>48</v>
      </c>
      <c r="B69" s="16">
        <f>B71+B73+B75</f>
        <v>0.1</v>
      </c>
      <c r="C69" s="16">
        <f>C71+C73+C75</f>
        <v>0.2</v>
      </c>
      <c r="D69" s="16">
        <v>0.2</v>
      </c>
      <c r="E69" s="16">
        <f t="shared" ref="E69:J69" si="16">E71+E73+E75</f>
        <v>0.25</v>
      </c>
      <c r="F69" s="16">
        <f t="shared" si="16"/>
        <v>0.26</v>
      </c>
      <c r="G69" s="16">
        <f t="shared" si="16"/>
        <v>0.26</v>
      </c>
      <c r="H69" s="16">
        <f t="shared" si="16"/>
        <v>0.26</v>
      </c>
      <c r="I69" s="16">
        <f t="shared" si="16"/>
        <v>0.26</v>
      </c>
      <c r="J69" s="16">
        <f t="shared" si="16"/>
        <v>0.26</v>
      </c>
    </row>
    <row r="70" spans="1:10" x14ac:dyDescent="0.25">
      <c r="A70" s="6" t="s">
        <v>16</v>
      </c>
      <c r="B70" s="16"/>
      <c r="C70" s="17">
        <f>C69/B69*100</f>
        <v>200</v>
      </c>
      <c r="D70" s="17">
        <v>100</v>
      </c>
      <c r="E70" s="17"/>
      <c r="F70" s="17">
        <f>F69/E69*100</f>
        <v>104</v>
      </c>
      <c r="G70" s="17">
        <f>G69/F69*100</f>
        <v>100</v>
      </c>
      <c r="H70" s="17">
        <f>H69/G69*100</f>
        <v>100</v>
      </c>
      <c r="I70" s="17">
        <f>I69/H69*100</f>
        <v>100</v>
      </c>
      <c r="J70" s="17">
        <f>J69/I69*100</f>
        <v>100</v>
      </c>
    </row>
    <row r="71" spans="1:10" ht="47.25" hidden="1" x14ac:dyDescent="0.25">
      <c r="A71" s="6" t="s">
        <v>44</v>
      </c>
      <c r="B71" s="16">
        <v>0</v>
      </c>
      <c r="C71" s="16">
        <v>0</v>
      </c>
      <c r="D71" s="16">
        <v>0</v>
      </c>
      <c r="E71" s="16"/>
      <c r="F71" s="30">
        <v>0</v>
      </c>
      <c r="G71" s="30">
        <v>0</v>
      </c>
      <c r="H71" s="30">
        <v>0</v>
      </c>
      <c r="I71" s="30">
        <v>0</v>
      </c>
      <c r="J71" s="30">
        <v>0</v>
      </c>
    </row>
    <row r="72" spans="1:10" hidden="1" x14ac:dyDescent="0.25">
      <c r="A72" s="6" t="s">
        <v>16</v>
      </c>
      <c r="B72" s="16">
        <v>0</v>
      </c>
      <c r="C72" s="16">
        <v>0</v>
      </c>
      <c r="D72" s="16">
        <v>0</v>
      </c>
      <c r="E72" s="16"/>
      <c r="F72" s="17" t="e">
        <f>F71/E71*100</f>
        <v>#DIV/0!</v>
      </c>
      <c r="G72" s="17" t="e">
        <f>G71/F71*100</f>
        <v>#DIV/0!</v>
      </c>
      <c r="H72" s="17" t="e">
        <f>H71/G71*100</f>
        <v>#DIV/0!</v>
      </c>
      <c r="I72" s="17" t="e">
        <f>I71/H71*100</f>
        <v>#DIV/0!</v>
      </c>
      <c r="J72" s="17" t="e">
        <f>J71/I71*100</f>
        <v>#DIV/0!</v>
      </c>
    </row>
    <row r="73" spans="1:10" ht="63" hidden="1" x14ac:dyDescent="0.25">
      <c r="A73" s="6" t="s">
        <v>45</v>
      </c>
      <c r="B73" s="16">
        <v>0</v>
      </c>
      <c r="C73" s="16">
        <v>0</v>
      </c>
      <c r="D73" s="16">
        <v>0</v>
      </c>
      <c r="E73" s="16"/>
      <c r="F73" s="30">
        <v>0</v>
      </c>
      <c r="G73" s="30">
        <v>0</v>
      </c>
      <c r="H73" s="30">
        <v>0</v>
      </c>
      <c r="I73" s="30">
        <v>0</v>
      </c>
      <c r="J73" s="30">
        <v>0</v>
      </c>
    </row>
    <row r="74" spans="1:10" hidden="1" x14ac:dyDescent="0.25">
      <c r="A74" s="6" t="s">
        <v>16</v>
      </c>
      <c r="B74" s="16">
        <v>0</v>
      </c>
      <c r="C74" s="16">
        <v>0</v>
      </c>
      <c r="D74" s="16">
        <v>0</v>
      </c>
      <c r="E74" s="16"/>
      <c r="F74" s="17" t="e">
        <f>F73/E73*100</f>
        <v>#DIV/0!</v>
      </c>
      <c r="G74" s="17" t="e">
        <f>G73/F73*100</f>
        <v>#DIV/0!</v>
      </c>
      <c r="H74" s="17" t="e">
        <f>H73/G73*100</f>
        <v>#DIV/0!</v>
      </c>
      <c r="I74" s="17" t="e">
        <f>I73/H73*100</f>
        <v>#DIV/0!</v>
      </c>
      <c r="J74" s="17" t="e">
        <f>J73/I73*100</f>
        <v>#DIV/0!</v>
      </c>
    </row>
    <row r="75" spans="1:10" ht="31.5" hidden="1" x14ac:dyDescent="0.25">
      <c r="A75" s="6" t="s">
        <v>46</v>
      </c>
      <c r="B75" s="16">
        <v>0.1</v>
      </c>
      <c r="C75" s="16">
        <v>0.2</v>
      </c>
      <c r="D75" s="16">
        <v>0.2</v>
      </c>
      <c r="E75" s="16">
        <v>0.25</v>
      </c>
      <c r="F75" s="16">
        <v>0.26</v>
      </c>
      <c r="G75" s="16">
        <v>0.26</v>
      </c>
      <c r="H75" s="16">
        <v>0.26</v>
      </c>
      <c r="I75" s="16">
        <v>0.26</v>
      </c>
      <c r="J75" s="16">
        <v>0.26</v>
      </c>
    </row>
    <row r="76" spans="1:10" hidden="1" x14ac:dyDescent="0.25">
      <c r="A76" s="6" t="s">
        <v>16</v>
      </c>
      <c r="B76" s="16"/>
      <c r="C76" s="17">
        <f>C75/B75*100</f>
        <v>200</v>
      </c>
      <c r="D76" s="17">
        <v>100</v>
      </c>
      <c r="E76" s="17"/>
      <c r="F76" s="17">
        <f>F75/E75*100</f>
        <v>104</v>
      </c>
      <c r="G76" s="17">
        <f>G75/F75*100</f>
        <v>100</v>
      </c>
      <c r="H76" s="17">
        <f>H75/G75*100</f>
        <v>100</v>
      </c>
      <c r="I76" s="17">
        <f>I75/H75*100</f>
        <v>100</v>
      </c>
      <c r="J76" s="17">
        <f>J75/I75*100</f>
        <v>100</v>
      </c>
    </row>
    <row r="77" spans="1:10" x14ac:dyDescent="0.25">
      <c r="A77" s="15" t="s">
        <v>49</v>
      </c>
      <c r="B77" s="31">
        <f>B79+B81+B83</f>
        <v>0.01</v>
      </c>
      <c r="C77" s="31">
        <f>C79+C81+C83</f>
        <v>0.01</v>
      </c>
      <c r="D77" s="31">
        <v>0.01</v>
      </c>
      <c r="E77" s="31">
        <f t="shared" ref="E77:J77" si="17">E79+E81+E83</f>
        <v>0.01</v>
      </c>
      <c r="F77" s="31">
        <f t="shared" si="17"/>
        <v>0.01</v>
      </c>
      <c r="G77" s="31">
        <f t="shared" si="17"/>
        <v>0.01</v>
      </c>
      <c r="H77" s="31">
        <f t="shared" si="17"/>
        <v>0.01</v>
      </c>
      <c r="I77" s="32">
        <f t="shared" si="17"/>
        <v>1.0999999999999999E-2</v>
      </c>
      <c r="J77" s="31">
        <f t="shared" si="17"/>
        <v>1.2E-2</v>
      </c>
    </row>
    <row r="78" spans="1:10" x14ac:dyDescent="0.25">
      <c r="A78" s="6" t="s">
        <v>16</v>
      </c>
      <c r="B78" s="16"/>
      <c r="C78" s="17">
        <f>C77/B77*100</f>
        <v>100</v>
      </c>
      <c r="D78" s="17">
        <v>100</v>
      </c>
      <c r="E78" s="17"/>
      <c r="F78" s="17">
        <f>F77/E77*100</f>
        <v>100</v>
      </c>
      <c r="G78" s="17">
        <f>G77/F77*100</f>
        <v>100</v>
      </c>
      <c r="H78" s="17">
        <f>H77/G77*100</f>
        <v>100</v>
      </c>
      <c r="I78" s="17">
        <f>I77/H77*100</f>
        <v>109.99999999999999</v>
      </c>
      <c r="J78" s="17">
        <f>J77/I77*100</f>
        <v>109.09090909090911</v>
      </c>
    </row>
    <row r="79" spans="1:10" ht="47.25" hidden="1" x14ac:dyDescent="0.25">
      <c r="A79" s="6" t="s">
        <v>44</v>
      </c>
      <c r="B79" s="16"/>
      <c r="C79" s="16"/>
      <c r="D79" s="16"/>
      <c r="E79" s="16"/>
      <c r="F79" s="30"/>
      <c r="G79" s="30"/>
      <c r="H79" s="30"/>
      <c r="I79" s="30"/>
      <c r="J79" s="30"/>
    </row>
    <row r="80" spans="1:10" hidden="1" x14ac:dyDescent="0.25">
      <c r="A80" s="6" t="s">
        <v>16</v>
      </c>
      <c r="B80" s="16">
        <v>0</v>
      </c>
      <c r="C80" s="16">
        <v>0</v>
      </c>
      <c r="D80" s="16">
        <v>0</v>
      </c>
      <c r="E80" s="16"/>
      <c r="F80" s="17" t="e">
        <f>F79/E79*100</f>
        <v>#DIV/0!</v>
      </c>
      <c r="G80" s="17" t="e">
        <f>G79/F79*100</f>
        <v>#DIV/0!</v>
      </c>
      <c r="H80" s="17" t="e">
        <f>H79/G79*100</f>
        <v>#DIV/0!</v>
      </c>
      <c r="I80" s="17" t="e">
        <f>I79/H79*100</f>
        <v>#DIV/0!</v>
      </c>
      <c r="J80" s="17" t="e">
        <f>J79/I79*100</f>
        <v>#DIV/0!</v>
      </c>
    </row>
    <row r="81" spans="1:10" ht="63" hidden="1" x14ac:dyDescent="0.25">
      <c r="A81" s="6" t="s">
        <v>45</v>
      </c>
      <c r="B81" s="16">
        <v>0</v>
      </c>
      <c r="C81" s="16">
        <v>0</v>
      </c>
      <c r="D81" s="16">
        <v>0</v>
      </c>
      <c r="E81" s="16"/>
      <c r="F81" s="30">
        <v>0</v>
      </c>
      <c r="G81" s="30">
        <v>0</v>
      </c>
      <c r="H81" s="30">
        <v>0</v>
      </c>
      <c r="I81" s="30">
        <v>0</v>
      </c>
      <c r="J81" s="30">
        <v>0</v>
      </c>
    </row>
    <row r="82" spans="1:10" hidden="1" x14ac:dyDescent="0.25">
      <c r="A82" s="6" t="s">
        <v>16</v>
      </c>
      <c r="B82" s="16">
        <v>0</v>
      </c>
      <c r="C82" s="16">
        <v>0</v>
      </c>
      <c r="D82" s="16">
        <v>0</v>
      </c>
      <c r="E82" s="16"/>
      <c r="F82" s="17" t="e">
        <f>F81/E81*100</f>
        <v>#DIV/0!</v>
      </c>
      <c r="G82" s="17" t="e">
        <f>G81/F81*100</f>
        <v>#DIV/0!</v>
      </c>
      <c r="H82" s="17" t="e">
        <f>H81/G81*100</f>
        <v>#DIV/0!</v>
      </c>
      <c r="I82" s="17" t="e">
        <f>I81/H81*100</f>
        <v>#DIV/0!</v>
      </c>
      <c r="J82" s="17" t="e">
        <f>J81/I81*100</f>
        <v>#DIV/0!</v>
      </c>
    </row>
    <row r="83" spans="1:10" ht="31.5" hidden="1" x14ac:dyDescent="0.25">
      <c r="A83" s="6" t="s">
        <v>46</v>
      </c>
      <c r="B83" s="16">
        <v>0.01</v>
      </c>
      <c r="C83" s="16">
        <v>0.01</v>
      </c>
      <c r="D83" s="16">
        <v>0.01</v>
      </c>
      <c r="E83" s="16">
        <v>0.01</v>
      </c>
      <c r="F83" s="16">
        <v>0.01</v>
      </c>
      <c r="G83" s="16">
        <v>0.01</v>
      </c>
      <c r="H83" s="16">
        <v>0.01</v>
      </c>
      <c r="I83" s="16">
        <v>1.0999999999999999E-2</v>
      </c>
      <c r="J83" s="16">
        <v>1.2E-2</v>
      </c>
    </row>
    <row r="84" spans="1:10" hidden="1" x14ac:dyDescent="0.25">
      <c r="A84" s="6" t="s">
        <v>16</v>
      </c>
      <c r="B84" s="16"/>
      <c r="C84" s="17">
        <f>C83/B83*100</f>
        <v>100</v>
      </c>
      <c r="D84" s="17">
        <v>100</v>
      </c>
      <c r="E84" s="17"/>
      <c r="F84" s="17">
        <f>F83/E83*100</f>
        <v>100</v>
      </c>
      <c r="G84" s="17">
        <f>G83/F83*100</f>
        <v>100</v>
      </c>
      <c r="H84" s="17">
        <f>H83/G83*100</f>
        <v>100</v>
      </c>
      <c r="I84" s="17">
        <f>I83/H83*100</f>
        <v>109.99999999999999</v>
      </c>
      <c r="J84" s="17">
        <f>J83/I83*100</f>
        <v>109.09090909090911</v>
      </c>
    </row>
    <row r="85" spans="1:10" ht="31.5" x14ac:dyDescent="0.25">
      <c r="A85" s="15" t="s">
        <v>50</v>
      </c>
      <c r="B85" s="16">
        <f>B87+B89+B91</f>
        <v>0.47000000000000003</v>
      </c>
      <c r="C85" s="16">
        <f>C87+C89+C91</f>
        <v>0.48799999999999999</v>
      </c>
      <c r="D85" s="16">
        <v>0.496</v>
      </c>
      <c r="E85" s="16">
        <f t="shared" ref="E85:J85" si="18">E87+E89+E91</f>
        <v>0.57899999999999996</v>
      </c>
      <c r="F85" s="16">
        <f t="shared" si="18"/>
        <v>0.57699999999999996</v>
      </c>
      <c r="G85" s="16">
        <f t="shared" si="18"/>
        <v>0.57699999999999996</v>
      </c>
      <c r="H85" s="16">
        <f t="shared" si="18"/>
        <v>0.57699999999999996</v>
      </c>
      <c r="I85" s="16">
        <f t="shared" si="18"/>
        <v>0.57799999999999996</v>
      </c>
      <c r="J85" s="16">
        <f t="shared" si="18"/>
        <v>0.57799999999999996</v>
      </c>
    </row>
    <row r="86" spans="1:10" x14ac:dyDescent="0.25">
      <c r="A86" s="6" t="s">
        <v>16</v>
      </c>
      <c r="B86" s="16"/>
      <c r="C86" s="17">
        <f>C85/B85*100</f>
        <v>103.82978723404254</v>
      </c>
      <c r="D86" s="17">
        <v>101.63934426229508</v>
      </c>
      <c r="E86" s="17"/>
      <c r="F86" s="17">
        <f>F85/E85*100</f>
        <v>99.654576856649385</v>
      </c>
      <c r="G86" s="17">
        <f>G85/F85*100</f>
        <v>100</v>
      </c>
      <c r="H86" s="17">
        <f>H85/G85*100</f>
        <v>100</v>
      </c>
      <c r="I86" s="17">
        <f>I85/H85*100</f>
        <v>100.1733102253033</v>
      </c>
      <c r="J86" s="17">
        <f>J85/I85*100</f>
        <v>100</v>
      </c>
    </row>
    <row r="87" spans="1:10" ht="47.25" x14ac:dyDescent="0.25">
      <c r="A87" s="6" t="s">
        <v>44</v>
      </c>
      <c r="B87" s="16">
        <v>0</v>
      </c>
      <c r="C87" s="17">
        <v>0</v>
      </c>
      <c r="D87" s="16">
        <v>0</v>
      </c>
      <c r="E87" s="16"/>
      <c r="F87" s="16">
        <v>0</v>
      </c>
      <c r="G87" s="16">
        <v>0</v>
      </c>
      <c r="H87" s="16">
        <v>0</v>
      </c>
      <c r="I87" s="16">
        <v>0</v>
      </c>
      <c r="J87" s="16">
        <v>0</v>
      </c>
    </row>
    <row r="88" spans="1:10" x14ac:dyDescent="0.25">
      <c r="A88" s="6" t="s">
        <v>16</v>
      </c>
      <c r="B88" s="16">
        <v>0</v>
      </c>
      <c r="C88" s="17">
        <v>0</v>
      </c>
      <c r="D88" s="16">
        <v>0</v>
      </c>
      <c r="E88" s="16"/>
      <c r="F88" s="16">
        <v>0</v>
      </c>
      <c r="G88" s="16">
        <v>0</v>
      </c>
      <c r="H88" s="16">
        <v>0</v>
      </c>
      <c r="I88" s="16">
        <v>0</v>
      </c>
      <c r="J88" s="16">
        <v>0</v>
      </c>
    </row>
    <row r="89" spans="1:10" ht="63" x14ac:dyDescent="0.25">
      <c r="A89" s="6" t="s">
        <v>45</v>
      </c>
      <c r="B89" s="16">
        <v>0.02</v>
      </c>
      <c r="C89" s="16">
        <v>5.0000000000000001E-3</v>
      </c>
      <c r="D89" s="16">
        <v>0</v>
      </c>
      <c r="E89" s="16">
        <v>0.01</v>
      </c>
      <c r="F89" s="16">
        <v>3.0000000000000001E-3</v>
      </c>
      <c r="G89" s="16">
        <v>2E-3</v>
      </c>
      <c r="H89" s="16">
        <v>2E-3</v>
      </c>
      <c r="I89" s="16">
        <v>2E-3</v>
      </c>
      <c r="J89" s="16">
        <v>2E-3</v>
      </c>
    </row>
    <row r="90" spans="1:10" x14ac:dyDescent="0.25">
      <c r="A90" s="6" t="s">
        <v>16</v>
      </c>
      <c r="B90" s="16"/>
      <c r="C90" s="16">
        <f>C89/B89*100</f>
        <v>25</v>
      </c>
      <c r="D90" s="16">
        <v>0</v>
      </c>
      <c r="E90" s="16"/>
      <c r="F90" s="17">
        <f>F89/E89*100</f>
        <v>30</v>
      </c>
      <c r="G90" s="17">
        <f>G89/F89*100</f>
        <v>66.666666666666657</v>
      </c>
      <c r="H90" s="17">
        <f>H89/G89*100</f>
        <v>100</v>
      </c>
      <c r="I90" s="17">
        <f>I89/H89*100</f>
        <v>100</v>
      </c>
      <c r="J90" s="17">
        <f>J89/I89*100</f>
        <v>100</v>
      </c>
    </row>
    <row r="91" spans="1:10" ht="31.5" x14ac:dyDescent="0.25">
      <c r="A91" s="6" t="s">
        <v>46</v>
      </c>
      <c r="B91" s="16">
        <v>0.45</v>
      </c>
      <c r="C91" s="16">
        <v>0.48299999999999998</v>
      </c>
      <c r="D91" s="16">
        <v>0.496</v>
      </c>
      <c r="E91" s="16">
        <v>0.56899999999999995</v>
      </c>
      <c r="F91" s="16">
        <v>0.57399999999999995</v>
      </c>
      <c r="G91" s="16">
        <v>0.57499999999999996</v>
      </c>
      <c r="H91" s="16">
        <v>0.57499999999999996</v>
      </c>
      <c r="I91" s="16">
        <v>0.57599999999999996</v>
      </c>
      <c r="J91" s="16">
        <v>0.57599999999999996</v>
      </c>
    </row>
    <row r="92" spans="1:10" x14ac:dyDescent="0.25">
      <c r="A92" s="6" t="s">
        <v>16</v>
      </c>
      <c r="B92" s="16"/>
      <c r="C92" s="17">
        <f>C91/B91*100</f>
        <v>107.33333333333333</v>
      </c>
      <c r="D92" s="17">
        <v>102.69151138716357</v>
      </c>
      <c r="E92" s="17"/>
      <c r="F92" s="17">
        <f>F91/E91*100</f>
        <v>100.87873462214412</v>
      </c>
      <c r="G92" s="17">
        <f>G91/F91*100</f>
        <v>100.17421602787458</v>
      </c>
      <c r="H92" s="17">
        <f>H91/G91*100</f>
        <v>100</v>
      </c>
      <c r="I92" s="17">
        <f>I91/H91*100</f>
        <v>100.17391304347827</v>
      </c>
      <c r="J92" s="17">
        <f>J91/I91*100</f>
        <v>100</v>
      </c>
    </row>
    <row r="93" spans="1:10" x14ac:dyDescent="0.25">
      <c r="A93" s="15" t="s">
        <v>51</v>
      </c>
      <c r="B93" s="32">
        <f>B95+B97+B99</f>
        <v>1.099</v>
      </c>
      <c r="C93" s="31">
        <f>C95+C97+C99</f>
        <v>1.1000000000000001</v>
      </c>
      <c r="D93" s="31">
        <v>1.1120000000000001</v>
      </c>
      <c r="E93" s="32">
        <f t="shared" ref="E93:J93" si="19">E95+E97+E99</f>
        <v>1.1100000000000001</v>
      </c>
      <c r="F93" s="32">
        <f t="shared" si="19"/>
        <v>1.085</v>
      </c>
      <c r="G93" s="32">
        <f t="shared" si="19"/>
        <v>1.05</v>
      </c>
      <c r="H93" s="32">
        <f t="shared" si="19"/>
        <v>1.06</v>
      </c>
      <c r="I93" s="32">
        <f t="shared" si="19"/>
        <v>1.07</v>
      </c>
      <c r="J93" s="32">
        <f t="shared" si="19"/>
        <v>1.073</v>
      </c>
    </row>
    <row r="94" spans="1:10" x14ac:dyDescent="0.25">
      <c r="A94" s="6" t="s">
        <v>16</v>
      </c>
      <c r="B94" s="16"/>
      <c r="C94" s="17">
        <f>C93/B93*100</f>
        <v>100.09099181073704</v>
      </c>
      <c r="D94" s="17">
        <v>101.09090909090909</v>
      </c>
      <c r="E94" s="17"/>
      <c r="F94" s="17">
        <f>F93/E93*100</f>
        <v>97.747747747747738</v>
      </c>
      <c r="G94" s="17">
        <f>G93/F93*100</f>
        <v>96.774193548387103</v>
      </c>
      <c r="H94" s="17">
        <f>H93/G93*100</f>
        <v>100.95238095238095</v>
      </c>
      <c r="I94" s="17">
        <f>I93/H93*100</f>
        <v>100.9433962264151</v>
      </c>
      <c r="J94" s="17">
        <f>J93/I93*100</f>
        <v>100.28037383177568</v>
      </c>
    </row>
    <row r="95" spans="1:10" ht="47.25" x14ac:dyDescent="0.25">
      <c r="A95" s="6" t="s">
        <v>44</v>
      </c>
      <c r="B95" s="16">
        <v>0</v>
      </c>
      <c r="C95" s="16">
        <v>0</v>
      </c>
      <c r="D95" s="16">
        <v>0</v>
      </c>
      <c r="E95" s="16"/>
      <c r="F95" s="16">
        <v>0</v>
      </c>
      <c r="G95" s="16">
        <v>0</v>
      </c>
      <c r="H95" s="16">
        <v>0</v>
      </c>
      <c r="I95" s="16">
        <v>0</v>
      </c>
      <c r="J95" s="16">
        <v>0</v>
      </c>
    </row>
    <row r="96" spans="1:10" x14ac:dyDescent="0.25">
      <c r="A96" s="6" t="s">
        <v>16</v>
      </c>
      <c r="B96" s="16">
        <v>0</v>
      </c>
      <c r="C96" s="16">
        <v>0</v>
      </c>
      <c r="D96" s="16">
        <v>0</v>
      </c>
      <c r="E96" s="16"/>
      <c r="F96" s="16">
        <v>0</v>
      </c>
      <c r="G96" s="16">
        <v>0</v>
      </c>
      <c r="H96" s="16">
        <v>0</v>
      </c>
      <c r="I96" s="16">
        <v>0</v>
      </c>
      <c r="J96" s="16">
        <v>0</v>
      </c>
    </row>
    <row r="97" spans="1:10" ht="63" x14ac:dyDescent="0.25">
      <c r="A97" s="6" t="s">
        <v>45</v>
      </c>
      <c r="B97" s="16">
        <v>0.03</v>
      </c>
      <c r="C97" s="16">
        <v>0</v>
      </c>
      <c r="D97" s="16">
        <v>0</v>
      </c>
      <c r="E97" s="16"/>
      <c r="F97" s="16">
        <v>0</v>
      </c>
      <c r="G97" s="16">
        <v>0</v>
      </c>
      <c r="H97" s="16">
        <v>0</v>
      </c>
      <c r="I97" s="16">
        <v>0</v>
      </c>
      <c r="J97" s="16">
        <v>0</v>
      </c>
    </row>
    <row r="98" spans="1:10" x14ac:dyDescent="0.25">
      <c r="A98" s="6" t="s">
        <v>16</v>
      </c>
      <c r="B98" s="16"/>
      <c r="C98" s="17">
        <f>C97/B97*100</f>
        <v>0</v>
      </c>
      <c r="D98" s="17" t="e">
        <v>#DIV/0!</v>
      </c>
      <c r="E98" s="17"/>
      <c r="F98" s="16">
        <v>0</v>
      </c>
      <c r="G98" s="16">
        <v>0</v>
      </c>
      <c r="H98" s="16">
        <v>0</v>
      </c>
      <c r="I98" s="16">
        <v>0</v>
      </c>
      <c r="J98" s="16">
        <v>0</v>
      </c>
    </row>
    <row r="99" spans="1:10" ht="31.5" x14ac:dyDescent="0.25">
      <c r="A99" s="6" t="s">
        <v>46</v>
      </c>
      <c r="B99" s="32">
        <v>1.069</v>
      </c>
      <c r="C99" s="31">
        <v>1.1000000000000001</v>
      </c>
      <c r="D99" s="31">
        <v>1.1120000000000001</v>
      </c>
      <c r="E99" s="32">
        <v>1.1100000000000001</v>
      </c>
      <c r="F99" s="31">
        <v>1.085</v>
      </c>
      <c r="G99" s="31">
        <v>1.05</v>
      </c>
      <c r="H99" s="32">
        <v>1.06</v>
      </c>
      <c r="I99" s="32">
        <v>1.07</v>
      </c>
      <c r="J99" s="32">
        <v>1.073</v>
      </c>
    </row>
    <row r="100" spans="1:10" x14ac:dyDescent="0.25">
      <c r="A100" s="6" t="s">
        <v>16</v>
      </c>
      <c r="B100" s="16"/>
      <c r="C100" s="17">
        <f>C99/B99*100</f>
        <v>102.89990645463052</v>
      </c>
      <c r="D100" s="17">
        <v>101.09090909090909</v>
      </c>
      <c r="E100" s="17"/>
      <c r="F100" s="17">
        <f>F99/E99*100</f>
        <v>97.747747747747738</v>
      </c>
      <c r="G100" s="17">
        <f>G99/F99*100</f>
        <v>96.774193548387103</v>
      </c>
      <c r="H100" s="17">
        <f>H99/G99*100</f>
        <v>100.95238095238095</v>
      </c>
      <c r="I100" s="17">
        <f>I99/H99*100</f>
        <v>100.9433962264151</v>
      </c>
      <c r="J100" s="17">
        <f>J99/I99*100</f>
        <v>100.28037383177568</v>
      </c>
    </row>
    <row r="101" spans="1:10" x14ac:dyDescent="0.25">
      <c r="A101" s="15" t="s">
        <v>52</v>
      </c>
      <c r="B101" s="16">
        <f>B103+B105+B107</f>
        <v>1.6600000000000001</v>
      </c>
      <c r="C101" s="16">
        <f>C103+C105+C107</f>
        <v>1.52</v>
      </c>
      <c r="D101" s="16">
        <v>1.77</v>
      </c>
      <c r="E101" s="16">
        <f t="shared" ref="E101:J101" si="20">E103+E105+E107</f>
        <v>1.77</v>
      </c>
      <c r="F101" s="16">
        <f t="shared" si="20"/>
        <v>2.0099999999999998</v>
      </c>
      <c r="G101" s="16">
        <f t="shared" si="20"/>
        <v>1.98</v>
      </c>
      <c r="H101" s="16">
        <f t="shared" si="20"/>
        <v>1.99</v>
      </c>
      <c r="I101" s="16">
        <f t="shared" si="20"/>
        <v>1.99</v>
      </c>
      <c r="J101" s="16">
        <f t="shared" si="20"/>
        <v>2</v>
      </c>
    </row>
    <row r="102" spans="1:10" x14ac:dyDescent="0.25">
      <c r="A102" s="6" t="s">
        <v>16</v>
      </c>
      <c r="B102" s="16"/>
      <c r="C102" s="17">
        <f>C101/B101*100</f>
        <v>91.566265060240966</v>
      </c>
      <c r="D102" s="17">
        <v>116.44736842105263</v>
      </c>
      <c r="E102" s="17"/>
      <c r="F102" s="17">
        <f>F101/E101*100</f>
        <v>113.5593220338983</v>
      </c>
      <c r="G102" s="17">
        <f>G101/F101*100</f>
        <v>98.507462686567166</v>
      </c>
      <c r="H102" s="17">
        <f>H101/G101*100</f>
        <v>100.50505050505049</v>
      </c>
      <c r="I102" s="17">
        <f>I101/H101*100</f>
        <v>100</v>
      </c>
      <c r="J102" s="17">
        <f>J101/I101*100</f>
        <v>100.50251256281406</v>
      </c>
    </row>
    <row r="103" spans="1:10" ht="47.25" hidden="1" x14ac:dyDescent="0.25">
      <c r="A103" s="6" t="s">
        <v>53</v>
      </c>
      <c r="B103" s="16">
        <v>0</v>
      </c>
      <c r="C103" s="16">
        <v>0</v>
      </c>
      <c r="D103" s="16">
        <v>0</v>
      </c>
      <c r="E103" s="16"/>
      <c r="F103" s="30">
        <v>0</v>
      </c>
      <c r="G103" s="30">
        <v>0</v>
      </c>
      <c r="H103" s="30">
        <v>0</v>
      </c>
      <c r="I103" s="30">
        <v>0</v>
      </c>
      <c r="J103" s="30">
        <v>0</v>
      </c>
    </row>
    <row r="104" spans="1:10" hidden="1" x14ac:dyDescent="0.25">
      <c r="A104" s="6" t="s">
        <v>16</v>
      </c>
      <c r="B104" s="16">
        <v>0</v>
      </c>
      <c r="C104" s="16">
        <v>0</v>
      </c>
      <c r="D104" s="16">
        <v>0</v>
      </c>
      <c r="E104" s="16"/>
      <c r="F104" s="17" t="e">
        <f>F103/E103*100</f>
        <v>#DIV/0!</v>
      </c>
      <c r="G104" s="17" t="e">
        <f>G103/F103*100</f>
        <v>#DIV/0!</v>
      </c>
      <c r="H104" s="17" t="e">
        <f>H103/G103*100</f>
        <v>#DIV/0!</v>
      </c>
      <c r="I104" s="17" t="e">
        <f>I103/H103*100</f>
        <v>#DIV/0!</v>
      </c>
      <c r="J104" s="17" t="e">
        <f>J103/I103*100</f>
        <v>#DIV/0!</v>
      </c>
    </row>
    <row r="105" spans="1:10" ht="63" hidden="1" x14ac:dyDescent="0.25">
      <c r="A105" s="6" t="s">
        <v>54</v>
      </c>
      <c r="B105" s="16">
        <v>0.06</v>
      </c>
      <c r="C105" s="16">
        <v>0.02</v>
      </c>
      <c r="D105" s="16">
        <v>0.02</v>
      </c>
      <c r="E105" s="16">
        <v>0.02</v>
      </c>
      <c r="F105" s="16">
        <v>0.03</v>
      </c>
      <c r="G105" s="16">
        <v>0.03</v>
      </c>
      <c r="H105" s="16">
        <v>0.04</v>
      </c>
      <c r="I105" s="16">
        <v>0.04</v>
      </c>
      <c r="J105" s="16">
        <v>0.05</v>
      </c>
    </row>
    <row r="106" spans="1:10" hidden="1" x14ac:dyDescent="0.25">
      <c r="A106" s="6" t="s">
        <v>16</v>
      </c>
      <c r="B106" s="16"/>
      <c r="C106" s="17">
        <f>C105/B105*100</f>
        <v>33.333333333333336</v>
      </c>
      <c r="D106" s="17">
        <v>100</v>
      </c>
      <c r="E106" s="17"/>
      <c r="F106" s="17">
        <f>F105/E105*100</f>
        <v>150</v>
      </c>
      <c r="G106" s="17">
        <f>G105/F105*100</f>
        <v>100</v>
      </c>
      <c r="H106" s="17">
        <f>H105/G105*100</f>
        <v>133.33333333333334</v>
      </c>
      <c r="I106" s="17">
        <f>I105/H105*100</f>
        <v>100</v>
      </c>
      <c r="J106" s="17">
        <f>J105/I105*100</f>
        <v>125</v>
      </c>
    </row>
    <row r="107" spans="1:10" ht="31.5" hidden="1" x14ac:dyDescent="0.25">
      <c r="A107" s="6" t="s">
        <v>55</v>
      </c>
      <c r="B107" s="16">
        <v>1.6</v>
      </c>
      <c r="C107" s="16">
        <v>1.5</v>
      </c>
      <c r="D107" s="16">
        <v>1.75</v>
      </c>
      <c r="E107" s="16">
        <v>1.75</v>
      </c>
      <c r="F107" s="16">
        <v>1.98</v>
      </c>
      <c r="G107" s="16">
        <v>1.95</v>
      </c>
      <c r="H107" s="16">
        <v>1.95</v>
      </c>
      <c r="I107" s="16">
        <v>1.95</v>
      </c>
      <c r="J107" s="16">
        <v>1.95</v>
      </c>
    </row>
    <row r="108" spans="1:10" hidden="1" x14ac:dyDescent="0.25">
      <c r="A108" s="6" t="s">
        <v>16</v>
      </c>
      <c r="B108" s="16"/>
      <c r="C108" s="17">
        <f>C107/B107*100</f>
        <v>93.75</v>
      </c>
      <c r="D108" s="17">
        <v>116.66666666666667</v>
      </c>
      <c r="E108" s="17"/>
      <c r="F108" s="17">
        <f>F107/E107*100</f>
        <v>113.14285714285714</v>
      </c>
      <c r="G108" s="17">
        <f>G107/F107*100</f>
        <v>98.484848484848484</v>
      </c>
      <c r="H108" s="17">
        <f>H107/G107*100</f>
        <v>100</v>
      </c>
      <c r="I108" s="17">
        <f>I107/H107*100</f>
        <v>100</v>
      </c>
      <c r="J108" s="17">
        <f>J107/I107*100</f>
        <v>100</v>
      </c>
    </row>
    <row r="109" spans="1:10" ht="47.25" x14ac:dyDescent="0.25">
      <c r="A109" s="15" t="s">
        <v>56</v>
      </c>
      <c r="B109" s="33"/>
      <c r="C109" s="16"/>
      <c r="D109" s="16"/>
      <c r="E109" s="16"/>
      <c r="F109" s="30"/>
      <c r="G109" s="30"/>
      <c r="H109" s="30"/>
      <c r="I109" s="30"/>
      <c r="J109" s="30"/>
    </row>
    <row r="110" spans="1:10" x14ac:dyDescent="0.25">
      <c r="A110" s="6" t="s">
        <v>57</v>
      </c>
      <c r="B110" s="18">
        <f>B112+B114+B116</f>
        <v>365</v>
      </c>
      <c r="C110" s="18">
        <f>C112+C114+C116</f>
        <v>382</v>
      </c>
      <c r="D110" s="18">
        <v>397</v>
      </c>
      <c r="E110" s="18">
        <f t="shared" ref="E110:J110" si="21">E112+E114+E116</f>
        <v>391</v>
      </c>
      <c r="F110" s="18">
        <f t="shared" si="21"/>
        <v>395</v>
      </c>
      <c r="G110" s="18">
        <f t="shared" si="21"/>
        <v>380</v>
      </c>
      <c r="H110" s="18">
        <f t="shared" si="21"/>
        <v>381</v>
      </c>
      <c r="I110" s="18">
        <f t="shared" si="21"/>
        <v>382</v>
      </c>
      <c r="J110" s="18">
        <f t="shared" si="21"/>
        <v>383</v>
      </c>
    </row>
    <row r="111" spans="1:10" x14ac:dyDescent="0.25">
      <c r="A111" s="6" t="s">
        <v>16</v>
      </c>
      <c r="B111" s="16"/>
      <c r="C111" s="17">
        <f>C110/B110*100</f>
        <v>104.65753424657534</v>
      </c>
      <c r="D111" s="17">
        <v>103.92670157068062</v>
      </c>
      <c r="E111" s="17"/>
      <c r="F111" s="17">
        <f>F110/E110*100</f>
        <v>101.02301790281329</v>
      </c>
      <c r="G111" s="17">
        <f>G110/F110*100</f>
        <v>96.202531645569621</v>
      </c>
      <c r="H111" s="17">
        <f>H110/G110*100</f>
        <v>100.26315789473684</v>
      </c>
      <c r="I111" s="17">
        <f>I110/H110*100</f>
        <v>100.26246719160106</v>
      </c>
      <c r="J111" s="17">
        <f>J110/I110*100</f>
        <v>100.26178010471205</v>
      </c>
    </row>
    <row r="112" spans="1:10" ht="47.25" hidden="1" x14ac:dyDescent="0.25">
      <c r="A112" s="6" t="s">
        <v>58</v>
      </c>
      <c r="B112" s="18">
        <v>0</v>
      </c>
      <c r="C112" s="18">
        <v>0</v>
      </c>
      <c r="D112" s="18">
        <v>0</v>
      </c>
      <c r="E112" s="18"/>
      <c r="F112" s="18">
        <v>0</v>
      </c>
      <c r="G112" s="18">
        <v>0</v>
      </c>
      <c r="H112" s="18">
        <v>0</v>
      </c>
      <c r="I112" s="18">
        <v>0</v>
      </c>
      <c r="J112" s="18">
        <v>0</v>
      </c>
    </row>
    <row r="113" spans="1:10" hidden="1" x14ac:dyDescent="0.25">
      <c r="A113" s="6" t="s">
        <v>16</v>
      </c>
      <c r="B113" s="16"/>
      <c r="C113" s="16">
        <v>0</v>
      </c>
      <c r="D113" s="16">
        <v>0</v>
      </c>
      <c r="E113" s="16"/>
      <c r="F113" s="17" t="e">
        <f>F112/E112*100</f>
        <v>#DIV/0!</v>
      </c>
      <c r="G113" s="17" t="e">
        <f>G112/F112*100</f>
        <v>#DIV/0!</v>
      </c>
      <c r="H113" s="17" t="e">
        <f>H112/G112*100</f>
        <v>#DIV/0!</v>
      </c>
      <c r="I113" s="17" t="e">
        <f>I112/H112*100</f>
        <v>#DIV/0!</v>
      </c>
      <c r="J113" s="17" t="e">
        <f>J112/I112*100</f>
        <v>#DIV/0!</v>
      </c>
    </row>
    <row r="114" spans="1:10" ht="63" hidden="1" x14ac:dyDescent="0.25">
      <c r="A114" s="6" t="s">
        <v>59</v>
      </c>
      <c r="B114" s="16">
        <v>5</v>
      </c>
      <c r="C114" s="16">
        <v>6</v>
      </c>
      <c r="D114" s="16">
        <v>13</v>
      </c>
      <c r="E114" s="16">
        <v>7</v>
      </c>
      <c r="F114" s="30">
        <v>4</v>
      </c>
      <c r="G114" s="30">
        <v>3</v>
      </c>
      <c r="H114" s="30">
        <v>3</v>
      </c>
      <c r="I114" s="30">
        <v>3</v>
      </c>
      <c r="J114" s="30">
        <v>3</v>
      </c>
    </row>
    <row r="115" spans="1:10" hidden="1" x14ac:dyDescent="0.25">
      <c r="A115" s="6" t="s">
        <v>16</v>
      </c>
      <c r="B115" s="16"/>
      <c r="C115" s="17">
        <f>C114/B114*100</f>
        <v>120</v>
      </c>
      <c r="D115" s="17">
        <v>216.66666666666666</v>
      </c>
      <c r="E115" s="17"/>
      <c r="F115" s="17">
        <f>F114/E114*100</f>
        <v>57.142857142857139</v>
      </c>
      <c r="G115" s="17">
        <f>G114/F114*100</f>
        <v>75</v>
      </c>
      <c r="H115" s="17">
        <f>H114/G114*100</f>
        <v>100</v>
      </c>
      <c r="I115" s="17">
        <f>I114/H114*100</f>
        <v>100</v>
      </c>
      <c r="J115" s="17">
        <f>J114/I114*100</f>
        <v>100</v>
      </c>
    </row>
    <row r="116" spans="1:10" ht="31.5" hidden="1" x14ac:dyDescent="0.25">
      <c r="A116" s="6" t="s">
        <v>60</v>
      </c>
      <c r="B116" s="16">
        <v>360</v>
      </c>
      <c r="C116" s="16">
        <v>376</v>
      </c>
      <c r="D116" s="16">
        <v>384</v>
      </c>
      <c r="E116" s="16">
        <v>384</v>
      </c>
      <c r="F116" s="16">
        <v>391</v>
      </c>
      <c r="G116" s="16">
        <v>377</v>
      </c>
      <c r="H116" s="16">
        <v>378</v>
      </c>
      <c r="I116" s="16">
        <v>379</v>
      </c>
      <c r="J116" s="16">
        <v>380</v>
      </c>
    </row>
    <row r="117" spans="1:10" hidden="1" x14ac:dyDescent="0.25">
      <c r="A117" s="6" t="s">
        <v>16</v>
      </c>
      <c r="B117" s="16"/>
      <c r="C117" s="17">
        <f>C116/B116*100</f>
        <v>104.44444444444446</v>
      </c>
      <c r="D117" s="17">
        <v>102.12765957446808</v>
      </c>
      <c r="E117" s="17"/>
      <c r="F117" s="17">
        <f>F116/E116*100</f>
        <v>101.82291666666667</v>
      </c>
      <c r="G117" s="17">
        <f>G116/F116*100</f>
        <v>96.419437340153451</v>
      </c>
      <c r="H117" s="17">
        <f>H116/G116*100</f>
        <v>100.26525198938991</v>
      </c>
      <c r="I117" s="17">
        <f>I116/H116*100</f>
        <v>100.26455026455025</v>
      </c>
      <c r="J117" s="17">
        <f>J116/I116*100</f>
        <v>100.26385224274405</v>
      </c>
    </row>
    <row r="118" spans="1:10" ht="31.5" x14ac:dyDescent="0.25">
      <c r="A118" s="15" t="s">
        <v>61</v>
      </c>
      <c r="B118" s="18">
        <f>B120+B122+B124</f>
        <v>164</v>
      </c>
      <c r="C118" s="18">
        <f>C120+C122+C124</f>
        <v>176</v>
      </c>
      <c r="D118" s="18">
        <v>181</v>
      </c>
      <c r="E118" s="18">
        <f t="shared" ref="E118:J118" si="22">E120+E122+E124</f>
        <v>174</v>
      </c>
      <c r="F118" s="18">
        <f t="shared" si="22"/>
        <v>178</v>
      </c>
      <c r="G118" s="18">
        <f t="shared" si="22"/>
        <v>180</v>
      </c>
      <c r="H118" s="18">
        <f t="shared" si="22"/>
        <v>180</v>
      </c>
      <c r="I118" s="18">
        <f t="shared" si="22"/>
        <v>181</v>
      </c>
      <c r="J118" s="18">
        <f t="shared" si="22"/>
        <v>182</v>
      </c>
    </row>
    <row r="119" spans="1:10" x14ac:dyDescent="0.25">
      <c r="A119" s="6" t="s">
        <v>16</v>
      </c>
      <c r="B119" s="16"/>
      <c r="C119" s="17">
        <f>C118/B118*100</f>
        <v>107.31707317073172</v>
      </c>
      <c r="D119" s="17">
        <v>102.84090909090908</v>
      </c>
      <c r="E119" s="17"/>
      <c r="F119" s="17">
        <f>F118/E118*100</f>
        <v>102.29885057471265</v>
      </c>
      <c r="G119" s="17">
        <f>G118/F118*100</f>
        <v>101.12359550561798</v>
      </c>
      <c r="H119" s="17">
        <f>H118/G118*100</f>
        <v>100</v>
      </c>
      <c r="I119" s="17">
        <f>I118/H118*100</f>
        <v>100.55555555555556</v>
      </c>
      <c r="J119" s="17">
        <f>J118/I118*100</f>
        <v>100.55248618784532</v>
      </c>
    </row>
    <row r="120" spans="1:10" ht="47.25" hidden="1" x14ac:dyDescent="0.25">
      <c r="A120" s="6" t="s">
        <v>58</v>
      </c>
      <c r="B120" s="16">
        <v>0</v>
      </c>
      <c r="C120" s="16">
        <v>0</v>
      </c>
      <c r="D120" s="16">
        <v>0</v>
      </c>
      <c r="E120" s="16"/>
      <c r="F120" s="30">
        <v>0</v>
      </c>
      <c r="G120" s="30">
        <v>0</v>
      </c>
      <c r="H120" s="30">
        <v>0</v>
      </c>
      <c r="I120" s="30">
        <v>0</v>
      </c>
      <c r="J120" s="30">
        <v>0</v>
      </c>
    </row>
    <row r="121" spans="1:10" hidden="1" x14ac:dyDescent="0.25">
      <c r="A121" s="6" t="s">
        <v>16</v>
      </c>
      <c r="B121" s="16"/>
      <c r="C121" s="16">
        <v>0</v>
      </c>
      <c r="D121" s="16">
        <v>0</v>
      </c>
      <c r="E121" s="16"/>
      <c r="F121" s="17" t="e">
        <f>F120/E120*100</f>
        <v>#DIV/0!</v>
      </c>
      <c r="G121" s="17" t="e">
        <f>G120/F120*100</f>
        <v>#DIV/0!</v>
      </c>
      <c r="H121" s="17" t="e">
        <f>H120/G120*100</f>
        <v>#DIV/0!</v>
      </c>
      <c r="I121" s="17" t="e">
        <f>I120/H120*100</f>
        <v>#DIV/0!</v>
      </c>
      <c r="J121" s="17" t="e">
        <f>J120/I120*100</f>
        <v>#DIV/0!</v>
      </c>
    </row>
    <row r="122" spans="1:10" ht="63" hidden="1" x14ac:dyDescent="0.25">
      <c r="A122" s="6" t="s">
        <v>59</v>
      </c>
      <c r="B122" s="16">
        <v>4</v>
      </c>
      <c r="C122" s="16">
        <v>0</v>
      </c>
      <c r="D122" s="16">
        <v>0</v>
      </c>
      <c r="E122" s="16"/>
      <c r="F122" s="16">
        <v>0</v>
      </c>
      <c r="G122" s="16">
        <v>0</v>
      </c>
      <c r="H122" s="16">
        <v>0</v>
      </c>
      <c r="I122" s="16">
        <v>0</v>
      </c>
      <c r="J122" s="16">
        <v>0</v>
      </c>
    </row>
    <row r="123" spans="1:10" hidden="1" x14ac:dyDescent="0.25">
      <c r="A123" s="6" t="s">
        <v>16</v>
      </c>
      <c r="B123" s="16"/>
      <c r="C123" s="17">
        <f>C122/B122*100</f>
        <v>0</v>
      </c>
      <c r="D123" s="17" t="e">
        <v>#DIV/0!</v>
      </c>
      <c r="E123" s="17"/>
      <c r="F123" s="17" t="e">
        <f>F122/E122*100</f>
        <v>#DIV/0!</v>
      </c>
      <c r="G123" s="17" t="e">
        <f>G122/F122*100</f>
        <v>#DIV/0!</v>
      </c>
      <c r="H123" s="17" t="e">
        <f>H122/G122*100</f>
        <v>#DIV/0!</v>
      </c>
      <c r="I123" s="17" t="e">
        <f>I122/H122*100</f>
        <v>#DIV/0!</v>
      </c>
      <c r="J123" s="17" t="e">
        <f>J122/I122*100</f>
        <v>#DIV/0!</v>
      </c>
    </row>
    <row r="124" spans="1:10" ht="31.5" hidden="1" x14ac:dyDescent="0.25">
      <c r="A124" s="6" t="s">
        <v>60</v>
      </c>
      <c r="B124" s="16">
        <v>160</v>
      </c>
      <c r="C124" s="16">
        <v>176</v>
      </c>
      <c r="D124" s="16">
        <v>181</v>
      </c>
      <c r="E124" s="16">
        <v>174</v>
      </c>
      <c r="F124" s="16">
        <v>178</v>
      </c>
      <c r="G124" s="16">
        <v>180</v>
      </c>
      <c r="H124" s="16">
        <v>180</v>
      </c>
      <c r="I124" s="16">
        <v>181</v>
      </c>
      <c r="J124" s="16">
        <v>182</v>
      </c>
    </row>
    <row r="125" spans="1:10" hidden="1" x14ac:dyDescent="0.25">
      <c r="A125" s="6" t="s">
        <v>16</v>
      </c>
      <c r="B125" s="16"/>
      <c r="C125" s="17">
        <v>176</v>
      </c>
      <c r="D125" s="17">
        <v>102.84090909090908</v>
      </c>
      <c r="E125" s="17"/>
      <c r="F125" s="17">
        <f>F124/E124*100</f>
        <v>102.29885057471265</v>
      </c>
      <c r="G125" s="17">
        <f>G124/F124*100</f>
        <v>101.12359550561798</v>
      </c>
      <c r="H125" s="17">
        <f>H124/G124*100</f>
        <v>100</v>
      </c>
      <c r="I125" s="17">
        <f>I124/H124*100</f>
        <v>100.55555555555556</v>
      </c>
      <c r="J125" s="17">
        <f>J124/I124*100</f>
        <v>100.55248618784532</v>
      </c>
    </row>
    <row r="126" spans="1:10" x14ac:dyDescent="0.25">
      <c r="A126" s="15" t="s">
        <v>62</v>
      </c>
      <c r="B126" s="16">
        <v>288</v>
      </c>
      <c r="C126" s="16">
        <v>367</v>
      </c>
      <c r="D126" s="16">
        <v>380</v>
      </c>
      <c r="E126" s="16">
        <v>367</v>
      </c>
      <c r="F126" s="16">
        <v>356</v>
      </c>
      <c r="G126" s="16">
        <v>363</v>
      </c>
      <c r="H126" s="16">
        <v>373</v>
      </c>
      <c r="I126" s="16">
        <v>384</v>
      </c>
      <c r="J126" s="16">
        <v>396</v>
      </c>
    </row>
    <row r="127" spans="1:10" x14ac:dyDescent="0.25">
      <c r="A127" s="6" t="s">
        <v>16</v>
      </c>
      <c r="B127" s="16"/>
      <c r="C127" s="17">
        <f>C126/B126*100</f>
        <v>127.43055555555556</v>
      </c>
      <c r="D127" s="17">
        <v>103.54223433242507</v>
      </c>
      <c r="E127" s="17"/>
      <c r="F127" s="17">
        <f>F126/E126*100</f>
        <v>97.002724795640333</v>
      </c>
      <c r="G127" s="17">
        <f>G126/F126*100</f>
        <v>101.96629213483146</v>
      </c>
      <c r="H127" s="17">
        <f>H126/G126*100</f>
        <v>102.75482093663912</v>
      </c>
      <c r="I127" s="17">
        <f>I126/H126*100</f>
        <v>102.94906166219839</v>
      </c>
      <c r="J127" s="17">
        <f>J126/I126*100</f>
        <v>103.125</v>
      </c>
    </row>
    <row r="128" spans="1:10" x14ac:dyDescent="0.25">
      <c r="A128" s="15" t="s">
        <v>63</v>
      </c>
      <c r="B128" s="16">
        <v>25</v>
      </c>
      <c r="C128" s="16">
        <v>27</v>
      </c>
      <c r="D128" s="16">
        <v>23</v>
      </c>
      <c r="E128" s="16">
        <v>22</v>
      </c>
      <c r="F128" s="16">
        <v>22.1</v>
      </c>
      <c r="G128" s="16">
        <v>25.9</v>
      </c>
      <c r="H128" s="16">
        <v>26.6</v>
      </c>
      <c r="I128" s="16">
        <v>27.6</v>
      </c>
      <c r="J128" s="16">
        <v>28.3</v>
      </c>
    </row>
    <row r="129" spans="1:10" x14ac:dyDescent="0.25">
      <c r="A129" s="6" t="s">
        <v>16</v>
      </c>
      <c r="B129" s="16"/>
      <c r="C129" s="17">
        <f>C128/B128*100</f>
        <v>108</v>
      </c>
      <c r="D129" s="17">
        <v>85.18518518518519</v>
      </c>
      <c r="E129" s="17"/>
      <c r="F129" s="17">
        <f>F128/E128*100</f>
        <v>100.45454545454547</v>
      </c>
      <c r="G129" s="17">
        <f>G128/F128*100</f>
        <v>117.19457013574659</v>
      </c>
      <c r="H129" s="17">
        <f>H128/G128*100</f>
        <v>102.70270270270272</v>
      </c>
      <c r="I129" s="17">
        <f>I128/H128*100</f>
        <v>103.75939849624061</v>
      </c>
      <c r="J129" s="17">
        <f>J128/I128*100</f>
        <v>102.53623188405795</v>
      </c>
    </row>
    <row r="130" spans="1:10" x14ac:dyDescent="0.25">
      <c r="A130" s="72" t="s">
        <v>64</v>
      </c>
      <c r="B130" s="72"/>
      <c r="C130" s="72"/>
      <c r="D130" s="72"/>
      <c r="E130" s="72"/>
      <c r="F130" s="72"/>
      <c r="G130" s="72"/>
      <c r="H130" s="72"/>
      <c r="I130" s="72"/>
      <c r="J130" s="72"/>
    </row>
    <row r="131" spans="1:10" ht="47.25" x14ac:dyDescent="0.25">
      <c r="A131" s="6" t="s">
        <v>65</v>
      </c>
      <c r="B131" s="16">
        <v>0</v>
      </c>
      <c r="C131" s="16">
        <v>0</v>
      </c>
      <c r="D131" s="16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</row>
    <row r="132" spans="1:10" x14ac:dyDescent="0.25">
      <c r="A132" s="6" t="s">
        <v>16</v>
      </c>
      <c r="B132" s="16"/>
      <c r="C132" s="17"/>
      <c r="D132" s="17"/>
      <c r="E132" s="17"/>
      <c r="F132" s="17"/>
      <c r="G132" s="17"/>
      <c r="H132" s="17"/>
      <c r="I132" s="17"/>
      <c r="J132" s="17"/>
    </row>
    <row r="133" spans="1:10" x14ac:dyDescent="0.25">
      <c r="A133" s="72" t="s">
        <v>66</v>
      </c>
      <c r="B133" s="72"/>
      <c r="C133" s="72"/>
      <c r="D133" s="72"/>
      <c r="E133" s="72"/>
      <c r="F133" s="72"/>
      <c r="G133" s="72"/>
      <c r="H133" s="72"/>
      <c r="I133" s="72"/>
      <c r="J133" s="72"/>
    </row>
    <row r="134" spans="1:10" ht="31.5" x14ac:dyDescent="0.25">
      <c r="A134" s="6" t="s">
        <v>67</v>
      </c>
      <c r="B134" s="31">
        <v>258.13099999999997</v>
      </c>
      <c r="C134" s="31">
        <v>302.04500000000002</v>
      </c>
      <c r="D134" s="17">
        <v>337.11599999999999</v>
      </c>
      <c r="E134" s="17">
        <v>337.4</v>
      </c>
      <c r="F134" s="17">
        <v>360.1</v>
      </c>
      <c r="G134" s="17">
        <v>373.5</v>
      </c>
      <c r="H134" s="17">
        <v>397.4</v>
      </c>
      <c r="I134" s="17">
        <v>421.6</v>
      </c>
      <c r="J134" s="17">
        <v>450.3</v>
      </c>
    </row>
    <row r="135" spans="1:10" x14ac:dyDescent="0.25">
      <c r="A135" s="6" t="s">
        <v>16</v>
      </c>
      <c r="B135" s="34">
        <v>111.1</v>
      </c>
      <c r="C135" s="17">
        <f t="shared" ref="C135:J135" si="23">C134/B134*100</f>
        <v>117.01229220821988</v>
      </c>
      <c r="D135" s="17">
        <f t="shared" si="23"/>
        <v>111.61118376400867</v>
      </c>
      <c r="E135" s="17">
        <f t="shared" si="23"/>
        <v>100.08424399909823</v>
      </c>
      <c r="F135" s="17">
        <f t="shared" si="23"/>
        <v>106.72791938352107</v>
      </c>
      <c r="G135" s="17">
        <f t="shared" si="23"/>
        <v>103.72118855873367</v>
      </c>
      <c r="H135" s="17">
        <f t="shared" si="23"/>
        <v>106.39892904953146</v>
      </c>
      <c r="I135" s="17">
        <f t="shared" si="23"/>
        <v>106.08958228485155</v>
      </c>
      <c r="J135" s="17">
        <f t="shared" si="23"/>
        <v>106.80740037950665</v>
      </c>
    </row>
    <row r="136" spans="1:10" ht="31.5" x14ac:dyDescent="0.25">
      <c r="A136" s="35" t="s">
        <v>68</v>
      </c>
      <c r="B136" s="36">
        <v>12.102</v>
      </c>
      <c r="C136" s="36">
        <v>13.486000000000001</v>
      </c>
      <c r="D136" s="34">
        <v>14.468</v>
      </c>
      <c r="E136" s="34">
        <v>15.2</v>
      </c>
      <c r="F136" s="34">
        <v>15.4</v>
      </c>
      <c r="G136" s="34">
        <v>15.6</v>
      </c>
      <c r="H136" s="34">
        <v>16.100000000000001</v>
      </c>
      <c r="I136" s="34">
        <v>16.8</v>
      </c>
      <c r="J136" s="34">
        <v>17.399999999999999</v>
      </c>
    </row>
    <row r="137" spans="1:10" x14ac:dyDescent="0.25">
      <c r="A137" s="35" t="s">
        <v>16</v>
      </c>
      <c r="B137" s="34">
        <v>109.4</v>
      </c>
      <c r="C137" s="17">
        <f t="shared" ref="C137:J137" si="24">C136/B136*100</f>
        <v>111.43612626012229</v>
      </c>
      <c r="D137" s="17">
        <f t="shared" si="24"/>
        <v>107.2816253892926</v>
      </c>
      <c r="E137" s="17">
        <f t="shared" si="24"/>
        <v>105.05944152612663</v>
      </c>
      <c r="F137" s="17">
        <f t="shared" si="24"/>
        <v>101.31578947368422</v>
      </c>
      <c r="G137" s="17">
        <f t="shared" si="24"/>
        <v>101.29870129870129</v>
      </c>
      <c r="H137" s="17">
        <f t="shared" si="24"/>
        <v>103.20512820512822</v>
      </c>
      <c r="I137" s="17">
        <f t="shared" si="24"/>
        <v>104.34782608695652</v>
      </c>
      <c r="J137" s="17">
        <f t="shared" si="24"/>
        <v>103.57142857142856</v>
      </c>
    </row>
    <row r="138" spans="1:10" ht="15.75" customHeight="1" x14ac:dyDescent="0.25">
      <c r="A138" s="70" t="s">
        <v>69</v>
      </c>
      <c r="B138" s="70"/>
      <c r="C138" s="70"/>
      <c r="D138" s="70"/>
      <c r="E138" s="70"/>
      <c r="F138" s="70"/>
      <c r="G138" s="70"/>
      <c r="H138" s="70"/>
      <c r="I138" s="70"/>
      <c r="J138" s="70"/>
    </row>
    <row r="139" spans="1:10" ht="31.5" x14ac:dyDescent="0.25">
      <c r="A139" s="35" t="s">
        <v>70</v>
      </c>
      <c r="B139" s="37"/>
      <c r="C139" s="37"/>
      <c r="D139" s="37"/>
      <c r="E139" s="37"/>
      <c r="F139" s="38"/>
      <c r="G139" s="38"/>
      <c r="H139" s="37"/>
      <c r="I139" s="37"/>
      <c r="J139" s="37"/>
    </row>
    <row r="140" spans="1:10" x14ac:dyDescent="0.25">
      <c r="A140" s="35" t="s">
        <v>16</v>
      </c>
      <c r="B140" s="37"/>
      <c r="C140" s="37"/>
      <c r="D140" s="37"/>
      <c r="E140" s="37"/>
      <c r="F140" s="38"/>
      <c r="G140" s="38"/>
      <c r="H140" s="37"/>
      <c r="I140" s="37"/>
      <c r="J140" s="37"/>
    </row>
    <row r="141" spans="1:10" ht="31.5" x14ac:dyDescent="0.25">
      <c r="A141" s="35" t="s">
        <v>71</v>
      </c>
      <c r="B141" s="37"/>
      <c r="C141" s="37"/>
      <c r="D141" s="37"/>
      <c r="E141" s="37"/>
      <c r="F141" s="38"/>
      <c r="G141" s="38"/>
      <c r="H141" s="37"/>
      <c r="I141" s="37"/>
      <c r="J141" s="37"/>
    </row>
    <row r="142" spans="1:10" x14ac:dyDescent="0.25">
      <c r="A142" s="35" t="s">
        <v>16</v>
      </c>
      <c r="B142" s="37"/>
      <c r="C142" s="37"/>
      <c r="D142" s="37"/>
      <c r="E142" s="37"/>
      <c r="F142" s="38"/>
      <c r="G142" s="38"/>
      <c r="H142" s="37"/>
      <c r="I142" s="37"/>
      <c r="J142" s="37"/>
    </row>
    <row r="143" spans="1:10" ht="94.5" x14ac:dyDescent="0.25">
      <c r="A143" s="35" t="s">
        <v>72</v>
      </c>
      <c r="B143" s="37"/>
      <c r="C143" s="37"/>
      <c r="D143" s="37"/>
      <c r="E143" s="37"/>
      <c r="F143" s="38"/>
      <c r="G143" s="38"/>
      <c r="H143" s="37"/>
      <c r="I143" s="37"/>
      <c r="J143" s="37"/>
    </row>
    <row r="144" spans="1:10" x14ac:dyDescent="0.25">
      <c r="A144" s="35" t="s">
        <v>16</v>
      </c>
      <c r="B144" s="37"/>
      <c r="C144" s="37"/>
      <c r="D144" s="37"/>
      <c r="E144" s="37"/>
      <c r="F144" s="38"/>
      <c r="G144" s="38"/>
      <c r="H144" s="38"/>
      <c r="I144" s="38"/>
      <c r="J144" s="38"/>
    </row>
    <row r="145" spans="1:17" ht="15.75" customHeight="1" x14ac:dyDescent="0.25">
      <c r="A145" s="70" t="s">
        <v>73</v>
      </c>
      <c r="B145" s="70"/>
      <c r="C145" s="70"/>
      <c r="D145" s="70"/>
      <c r="E145" s="70"/>
      <c r="F145" s="70"/>
      <c r="G145" s="70"/>
      <c r="H145" s="70"/>
      <c r="I145" s="70"/>
      <c r="J145" s="70"/>
    </row>
    <row r="146" spans="1:17" ht="63" x14ac:dyDescent="0.25">
      <c r="A146" s="35" t="s">
        <v>74</v>
      </c>
      <c r="B146" s="17">
        <v>25.1</v>
      </c>
      <c r="C146" s="17">
        <v>24.5</v>
      </c>
      <c r="D146" s="17">
        <v>12.6</v>
      </c>
      <c r="E146" s="40">
        <v>47.8</v>
      </c>
      <c r="F146" s="40">
        <v>50.67</v>
      </c>
      <c r="G146" s="40">
        <v>70.73</v>
      </c>
      <c r="H146" s="40">
        <v>60</v>
      </c>
      <c r="I146" s="40">
        <v>93.63</v>
      </c>
      <c r="J146" s="40">
        <v>106.79</v>
      </c>
    </row>
    <row r="147" spans="1:17" x14ac:dyDescent="0.25">
      <c r="A147" s="35" t="s">
        <v>16</v>
      </c>
      <c r="B147" s="17">
        <v>84.2</v>
      </c>
      <c r="C147" s="17">
        <f t="shared" ref="C147:J147" si="25">C146/B146*100</f>
        <v>97.609561752988043</v>
      </c>
      <c r="D147" s="17">
        <f t="shared" si="25"/>
        <v>51.428571428571423</v>
      </c>
      <c r="E147" s="27">
        <f t="shared" si="25"/>
        <v>379.36507936507934</v>
      </c>
      <c r="F147" s="27">
        <f t="shared" si="25"/>
        <v>106.00418410041843</v>
      </c>
      <c r="G147" s="27">
        <f t="shared" si="25"/>
        <v>139.58950069074402</v>
      </c>
      <c r="H147" s="27">
        <f t="shared" si="25"/>
        <v>84.82963381874734</v>
      </c>
      <c r="I147" s="27">
        <f t="shared" si="25"/>
        <v>156.05000000000001</v>
      </c>
      <c r="J147" s="27">
        <f t="shared" si="25"/>
        <v>114.05532414824309</v>
      </c>
    </row>
    <row r="148" spans="1:17" ht="47.25" x14ac:dyDescent="0.25">
      <c r="A148" s="35" t="s">
        <v>75</v>
      </c>
      <c r="B148" s="17">
        <v>0</v>
      </c>
      <c r="C148" s="17">
        <v>0</v>
      </c>
      <c r="D148" s="17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</row>
    <row r="149" spans="1:17" x14ac:dyDescent="0.25">
      <c r="A149" s="35" t="s">
        <v>16</v>
      </c>
      <c r="B149" s="17">
        <v>0</v>
      </c>
      <c r="C149" s="17" t="e">
        <f>C148/B148*100</f>
        <v>#DIV/0!</v>
      </c>
      <c r="D149" s="1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</row>
    <row r="150" spans="1:17" ht="15.75" customHeight="1" x14ac:dyDescent="0.25">
      <c r="A150" s="70" t="s">
        <v>76</v>
      </c>
      <c r="B150" s="70"/>
      <c r="C150" s="70"/>
      <c r="D150" s="70"/>
      <c r="E150" s="70"/>
      <c r="F150" s="70"/>
      <c r="G150" s="70"/>
      <c r="H150" s="70"/>
      <c r="I150" s="70"/>
      <c r="J150" s="70"/>
    </row>
    <row r="151" spans="1:17" ht="47.25" x14ac:dyDescent="0.25">
      <c r="A151" s="35" t="s">
        <v>77</v>
      </c>
      <c r="B151" s="42">
        <f>B153+B155</f>
        <v>6</v>
      </c>
      <c r="C151" s="42">
        <v>83</v>
      </c>
      <c r="D151" s="42">
        <v>80</v>
      </c>
      <c r="E151" s="43">
        <v>88</v>
      </c>
      <c r="F151" s="42">
        <f>F153+F155</f>
        <v>77</v>
      </c>
      <c r="G151" s="42">
        <f>G153+G155</f>
        <v>82</v>
      </c>
      <c r="H151" s="42">
        <f>H153+H155</f>
        <v>83</v>
      </c>
      <c r="I151" s="42">
        <f>I153+I155</f>
        <v>84</v>
      </c>
      <c r="J151" s="42">
        <f>J153+J155</f>
        <v>85</v>
      </c>
    </row>
    <row r="152" spans="1:17" x14ac:dyDescent="0.25">
      <c r="A152" s="35" t="s">
        <v>16</v>
      </c>
      <c r="B152" s="37"/>
      <c r="C152" s="44">
        <v>101.3</v>
      </c>
      <c r="D152" s="44">
        <v>108.43373493975903</v>
      </c>
      <c r="E152" s="45">
        <v>97.777777777777771</v>
      </c>
      <c r="F152" s="44">
        <f>F151/E151*100</f>
        <v>87.5</v>
      </c>
      <c r="G152" s="44">
        <f>G151/F151*100</f>
        <v>106.49350649350649</v>
      </c>
      <c r="H152" s="44">
        <f>H151/G151*100</f>
        <v>101.21951219512195</v>
      </c>
      <c r="I152" s="44">
        <f>I151/H151*100</f>
        <v>101.20481927710843</v>
      </c>
      <c r="J152" s="44">
        <f>J151/I151*100</f>
        <v>101.19047619047619</v>
      </c>
    </row>
    <row r="153" spans="1:17" ht="31.5" x14ac:dyDescent="0.25">
      <c r="A153" s="35" t="s">
        <v>78</v>
      </c>
      <c r="B153" s="37"/>
      <c r="C153" s="37"/>
      <c r="D153" s="37">
        <v>0</v>
      </c>
      <c r="E153" s="46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</row>
    <row r="154" spans="1:17" x14ac:dyDescent="0.25">
      <c r="A154" s="35" t="s">
        <v>16</v>
      </c>
      <c r="B154" s="37"/>
      <c r="C154" s="37"/>
      <c r="D154" s="37"/>
      <c r="E154" s="47"/>
      <c r="F154" s="16">
        <v>0</v>
      </c>
      <c r="G154" s="16">
        <v>0</v>
      </c>
      <c r="H154" s="16">
        <v>0</v>
      </c>
      <c r="I154" s="16">
        <v>0</v>
      </c>
      <c r="J154" s="16">
        <v>0</v>
      </c>
    </row>
    <row r="155" spans="1:17" ht="31.5" x14ac:dyDescent="0.25">
      <c r="A155" s="35" t="s">
        <v>79</v>
      </c>
      <c r="B155" s="18">
        <v>6</v>
      </c>
      <c r="C155" s="18">
        <v>88</v>
      </c>
      <c r="D155" s="18">
        <v>80</v>
      </c>
      <c r="E155" s="18">
        <v>88</v>
      </c>
      <c r="F155" s="18">
        <v>77</v>
      </c>
      <c r="G155" s="18">
        <v>82</v>
      </c>
      <c r="H155" s="18">
        <v>83</v>
      </c>
      <c r="I155" s="18">
        <v>84</v>
      </c>
      <c r="J155" s="18">
        <v>85</v>
      </c>
    </row>
    <row r="156" spans="1:17" x14ac:dyDescent="0.25">
      <c r="A156" s="35" t="s">
        <v>16</v>
      </c>
      <c r="B156" s="17"/>
      <c r="C156" s="44">
        <v>100</v>
      </c>
      <c r="D156" s="44">
        <v>102.27272727272727</v>
      </c>
      <c r="E156" s="44">
        <v>97.777777777777771</v>
      </c>
      <c r="F156" s="44">
        <f>F155/E155*100</f>
        <v>87.5</v>
      </c>
      <c r="G156" s="44">
        <f>G155/F155*100</f>
        <v>106.49350649350649</v>
      </c>
      <c r="H156" s="44">
        <f>H155/G155*100</f>
        <v>101.21951219512195</v>
      </c>
      <c r="I156" s="44">
        <f>I155/H155*100</f>
        <v>101.20481927710843</v>
      </c>
      <c r="J156" s="44">
        <f>J155/I155*100</f>
        <v>101.19047619047619</v>
      </c>
    </row>
    <row r="157" spans="1:17" ht="31.5" x14ac:dyDescent="0.25">
      <c r="A157" s="35" t="s">
        <v>80</v>
      </c>
      <c r="B157" s="18">
        <v>3</v>
      </c>
      <c r="C157" s="18">
        <v>81</v>
      </c>
      <c r="D157" s="18">
        <v>67</v>
      </c>
      <c r="E157" s="30">
        <v>68</v>
      </c>
      <c r="F157" s="30">
        <v>68</v>
      </c>
      <c r="G157" s="30">
        <v>68</v>
      </c>
      <c r="H157" s="30">
        <v>68</v>
      </c>
      <c r="I157" s="30">
        <v>69</v>
      </c>
      <c r="J157" s="30">
        <v>69</v>
      </c>
      <c r="K157" s="48"/>
      <c r="L157" s="48"/>
      <c r="M157" s="48"/>
      <c r="N157" s="49"/>
      <c r="O157" s="49"/>
      <c r="P157" s="49"/>
      <c r="Q157" s="49"/>
    </row>
    <row r="158" spans="1:17" x14ac:dyDescent="0.25">
      <c r="A158" s="35" t="s">
        <v>16</v>
      </c>
      <c r="B158" s="17"/>
      <c r="C158" s="44">
        <v>97.4</v>
      </c>
      <c r="D158" s="44">
        <v>82.716049382716051</v>
      </c>
      <c r="E158" s="44">
        <v>101.49253731343283</v>
      </c>
      <c r="F158" s="44">
        <f>F157/E157*100</f>
        <v>100</v>
      </c>
      <c r="G158" s="44">
        <f>G157/F157*100</f>
        <v>100</v>
      </c>
      <c r="H158" s="44">
        <f>H157/G157*100</f>
        <v>100</v>
      </c>
      <c r="I158" s="44">
        <f>I157/H157*100</f>
        <v>101.47058823529412</v>
      </c>
      <c r="J158" s="44">
        <f>J157/I157*100</f>
        <v>100</v>
      </c>
    </row>
    <row r="159" spans="1:17" ht="47.25" hidden="1" x14ac:dyDescent="0.25">
      <c r="A159" s="35" t="s">
        <v>81</v>
      </c>
      <c r="B159" s="31">
        <f>B155/B5</f>
        <v>1.212856276531231</v>
      </c>
      <c r="C159" s="31">
        <f>C155/C5</f>
        <v>18.483511867254776</v>
      </c>
      <c r="D159" s="31">
        <v>19.197952218430036</v>
      </c>
      <c r="E159" s="31">
        <v>18.941024537236334</v>
      </c>
      <c r="F159" s="50">
        <v>19.093078758949879</v>
      </c>
      <c r="G159" s="50">
        <v>19.230769230769234</v>
      </c>
      <c r="H159" s="50">
        <v>19.366197183098592</v>
      </c>
      <c r="I159" s="50">
        <v>19.586267605633804</v>
      </c>
      <c r="J159" s="50">
        <v>19.586267605633804</v>
      </c>
    </row>
    <row r="160" spans="1:17" hidden="1" x14ac:dyDescent="0.25">
      <c r="A160" s="35" t="s">
        <v>16</v>
      </c>
      <c r="B160" s="17"/>
      <c r="C160" s="44">
        <f>C159/B159*100</f>
        <v>1523.9655534551564</v>
      </c>
      <c r="D160" s="44">
        <v>103.86528467266525</v>
      </c>
      <c r="E160" s="44">
        <v>98.66169225618215</v>
      </c>
      <c r="F160" s="51">
        <v>100.80277717509219</v>
      </c>
      <c r="G160" s="51">
        <v>100.72115384615388</v>
      </c>
      <c r="H160" s="51">
        <v>100.70422535211266</v>
      </c>
      <c r="I160" s="51">
        <v>101.13636363636364</v>
      </c>
      <c r="J160" s="51">
        <v>101.13636363636364</v>
      </c>
    </row>
    <row r="161" spans="1:35" ht="15.75" customHeight="1" x14ac:dyDescent="0.25">
      <c r="A161" s="70" t="s">
        <v>82</v>
      </c>
      <c r="B161" s="70"/>
      <c r="C161" s="70"/>
      <c r="D161" s="70"/>
      <c r="E161" s="70"/>
      <c r="F161" s="70"/>
      <c r="G161" s="70"/>
      <c r="H161" s="70"/>
      <c r="I161" s="70"/>
      <c r="J161" s="70"/>
      <c r="L161" s="52"/>
      <c r="M161" s="52"/>
      <c r="N161" s="53"/>
      <c r="O161" s="53"/>
      <c r="P161" s="53"/>
      <c r="Q161" s="53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</row>
    <row r="162" spans="1:35" ht="47.25" x14ac:dyDescent="0.25">
      <c r="A162" s="6" t="s">
        <v>83</v>
      </c>
      <c r="B162" s="32">
        <v>0</v>
      </c>
      <c r="C162" s="32">
        <v>7.0999999999999994E-2</v>
      </c>
      <c r="D162" s="32"/>
      <c r="E162" s="32"/>
      <c r="F162" s="54">
        <v>1.607</v>
      </c>
      <c r="G162" s="55">
        <v>1.9</v>
      </c>
      <c r="H162" s="55">
        <v>2.1</v>
      </c>
      <c r="I162" s="55">
        <v>2.2000000000000002</v>
      </c>
      <c r="J162" s="55">
        <v>2.2999999999999998</v>
      </c>
      <c r="L162" s="71"/>
      <c r="M162" s="71"/>
      <c r="N162" s="71"/>
      <c r="O162" s="71"/>
      <c r="P162" s="71"/>
      <c r="Q162" s="56"/>
      <c r="R162" s="71"/>
      <c r="S162" s="71"/>
      <c r="T162" s="71"/>
      <c r="U162" s="71"/>
      <c r="V162" s="71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</row>
    <row r="163" spans="1:35" x14ac:dyDescent="0.25">
      <c r="A163" s="35" t="s">
        <v>16</v>
      </c>
      <c r="B163" s="17"/>
      <c r="C163" s="17" t="e">
        <f t="shared" ref="C163:J163" si="26">C162/B162*100</f>
        <v>#DIV/0!</v>
      </c>
      <c r="D163" s="17">
        <f t="shared" si="26"/>
        <v>0</v>
      </c>
      <c r="E163" s="17" t="e">
        <f t="shared" si="26"/>
        <v>#DIV/0!</v>
      </c>
      <c r="F163" s="27">
        <v>0</v>
      </c>
      <c r="G163" s="27">
        <f t="shared" si="26"/>
        <v>118.23273179838208</v>
      </c>
      <c r="H163" s="27">
        <f t="shared" si="26"/>
        <v>110.5263157894737</v>
      </c>
      <c r="I163" s="27">
        <f t="shared" si="26"/>
        <v>104.76190476190477</v>
      </c>
      <c r="J163" s="27">
        <f t="shared" si="26"/>
        <v>104.54545454545452</v>
      </c>
      <c r="L163" s="52"/>
      <c r="M163" s="52"/>
      <c r="N163" s="52"/>
      <c r="O163" s="52"/>
      <c r="P163" s="57"/>
      <c r="Q163" s="57"/>
      <c r="R163" s="52"/>
      <c r="S163" s="52"/>
      <c r="T163" s="57"/>
      <c r="U163" s="57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</row>
    <row r="164" spans="1:35" ht="15.75" customHeight="1" x14ac:dyDescent="0.25">
      <c r="A164" s="70" t="s">
        <v>84</v>
      </c>
      <c r="B164" s="70"/>
      <c r="C164" s="70"/>
      <c r="D164" s="70"/>
      <c r="E164" s="70"/>
      <c r="F164" s="70"/>
      <c r="G164" s="70"/>
      <c r="H164" s="70"/>
      <c r="I164" s="70"/>
      <c r="J164" s="70"/>
    </row>
    <row r="165" spans="1:35" ht="47.25" x14ac:dyDescent="0.25">
      <c r="A165" s="58" t="s">
        <v>85</v>
      </c>
      <c r="B165" s="37">
        <v>383</v>
      </c>
      <c r="C165" s="37">
        <v>323</v>
      </c>
      <c r="D165" s="37">
        <v>319</v>
      </c>
      <c r="E165" s="37">
        <v>341</v>
      </c>
      <c r="F165" s="37">
        <v>338</v>
      </c>
      <c r="G165" s="37">
        <v>321</v>
      </c>
      <c r="H165" s="37">
        <v>321</v>
      </c>
      <c r="I165" s="37">
        <v>321</v>
      </c>
      <c r="J165" s="37">
        <v>321</v>
      </c>
    </row>
    <row r="166" spans="1:35" ht="25.5" customHeight="1" x14ac:dyDescent="0.25">
      <c r="A166" s="59" t="s">
        <v>16</v>
      </c>
      <c r="B166" s="37"/>
      <c r="C166" s="44">
        <f t="shared" ref="C166:J166" si="27">C165/B165*100</f>
        <v>84.334203655352482</v>
      </c>
      <c r="D166" s="44">
        <f t="shared" si="27"/>
        <v>98.761609907120743</v>
      </c>
      <c r="E166" s="44">
        <f t="shared" si="27"/>
        <v>106.89655172413792</v>
      </c>
      <c r="F166" s="44">
        <f t="shared" si="27"/>
        <v>99.120234604105576</v>
      </c>
      <c r="G166" s="44">
        <f t="shared" si="27"/>
        <v>94.970414201183431</v>
      </c>
      <c r="H166" s="44">
        <f t="shared" si="27"/>
        <v>100</v>
      </c>
      <c r="I166" s="44">
        <f t="shared" si="27"/>
        <v>100</v>
      </c>
      <c r="J166" s="44">
        <f t="shared" si="27"/>
        <v>100</v>
      </c>
    </row>
    <row r="167" spans="1:35" ht="26.25" customHeight="1" x14ac:dyDescent="0.25">
      <c r="A167" s="60"/>
      <c r="B167" s="61"/>
      <c r="C167" s="61"/>
      <c r="D167" s="61"/>
      <c r="E167" s="62"/>
      <c r="F167" s="63"/>
      <c r="G167" s="63"/>
      <c r="H167" s="64"/>
      <c r="I167" s="64"/>
      <c r="J167" s="64"/>
    </row>
    <row r="168" spans="1:35" ht="26.25" customHeight="1" x14ac:dyDescent="0.25">
      <c r="A168" s="60"/>
      <c r="B168" s="61"/>
      <c r="C168" s="61"/>
      <c r="D168" s="61"/>
      <c r="E168" s="62"/>
      <c r="F168" s="63"/>
      <c r="G168" s="63"/>
      <c r="H168" s="64"/>
      <c r="I168" s="77"/>
      <c r="J168" s="64"/>
    </row>
    <row r="169" spans="1:35" ht="26.25" customHeight="1" x14ac:dyDescent="0.25">
      <c r="H169" s="69"/>
      <c r="I169" s="69"/>
      <c r="J169" s="69"/>
    </row>
    <row r="170" spans="1:35" x14ac:dyDescent="0.25">
      <c r="H170" s="69"/>
      <c r="I170" s="69"/>
      <c r="J170" s="69"/>
    </row>
    <row r="171" spans="1:35" x14ac:dyDescent="0.25">
      <c r="H171" s="69"/>
      <c r="I171" s="69"/>
      <c r="J171" s="69"/>
    </row>
    <row r="172" spans="1:35" x14ac:dyDescent="0.25">
      <c r="H172" s="69"/>
      <c r="I172" s="69"/>
      <c r="J172" s="69"/>
    </row>
    <row r="173" spans="1:35" x14ac:dyDescent="0.25">
      <c r="H173" s="69"/>
      <c r="I173" s="69"/>
      <c r="J173" s="69"/>
    </row>
    <row r="174" spans="1:35" x14ac:dyDescent="0.25">
      <c r="H174" s="69"/>
      <c r="I174" s="69"/>
      <c r="J174" s="69"/>
    </row>
    <row r="175" spans="1:35" x14ac:dyDescent="0.25">
      <c r="H175" s="69"/>
      <c r="I175" s="69"/>
      <c r="J175" s="69"/>
    </row>
    <row r="176" spans="1:35" x14ac:dyDescent="0.25">
      <c r="H176" s="69"/>
      <c r="I176" s="69"/>
      <c r="J176" s="69"/>
    </row>
    <row r="177" spans="8:10" x14ac:dyDescent="0.25">
      <c r="H177" s="69"/>
      <c r="I177" s="69"/>
      <c r="J177" s="69"/>
    </row>
    <row r="178" spans="8:10" x14ac:dyDescent="0.25">
      <c r="H178" s="69"/>
      <c r="I178" s="69"/>
      <c r="J178" s="69"/>
    </row>
    <row r="179" spans="8:10" x14ac:dyDescent="0.25">
      <c r="H179" s="69"/>
      <c r="I179" s="69"/>
      <c r="J179" s="69"/>
    </row>
    <row r="180" spans="8:10" x14ac:dyDescent="0.25">
      <c r="H180" s="69"/>
      <c r="I180" s="69"/>
      <c r="J180" s="69"/>
    </row>
    <row r="181" spans="8:10" x14ac:dyDescent="0.25">
      <c r="H181" s="69"/>
      <c r="I181" s="69"/>
      <c r="J181" s="69"/>
    </row>
    <row r="182" spans="8:10" x14ac:dyDescent="0.25">
      <c r="H182" s="69"/>
      <c r="I182" s="69"/>
      <c r="J182" s="69"/>
    </row>
    <row r="183" spans="8:10" x14ac:dyDescent="0.25">
      <c r="H183" s="69"/>
      <c r="I183" s="69"/>
      <c r="J183" s="69"/>
    </row>
    <row r="184" spans="8:10" x14ac:dyDescent="0.25">
      <c r="H184" s="69"/>
      <c r="I184" s="69"/>
      <c r="J184" s="69"/>
    </row>
    <row r="185" spans="8:10" x14ac:dyDescent="0.25">
      <c r="H185" s="69"/>
      <c r="I185" s="69"/>
      <c r="J185" s="69"/>
    </row>
    <row r="186" spans="8:10" x14ac:dyDescent="0.25">
      <c r="H186" s="69"/>
      <c r="I186" s="69"/>
      <c r="J186" s="69"/>
    </row>
    <row r="187" spans="8:10" x14ac:dyDescent="0.25">
      <c r="H187" s="69"/>
      <c r="I187" s="69"/>
      <c r="J187" s="69"/>
    </row>
    <row r="188" spans="8:10" x14ac:dyDescent="0.25">
      <c r="H188" s="69"/>
      <c r="I188" s="69"/>
      <c r="J188" s="69"/>
    </row>
    <row r="189" spans="8:10" x14ac:dyDescent="0.25">
      <c r="H189" s="69"/>
      <c r="I189" s="69"/>
      <c r="J189" s="69"/>
    </row>
    <row r="190" spans="8:10" x14ac:dyDescent="0.25">
      <c r="H190" s="69"/>
      <c r="I190" s="69"/>
      <c r="J190" s="69"/>
    </row>
    <row r="191" spans="8:10" x14ac:dyDescent="0.25">
      <c r="H191" s="69"/>
      <c r="I191" s="69"/>
      <c r="J191" s="69"/>
    </row>
    <row r="192" spans="8:10" x14ac:dyDescent="0.25">
      <c r="H192" s="69"/>
      <c r="I192" s="69"/>
      <c r="J192" s="69"/>
    </row>
    <row r="193" spans="8:10" x14ac:dyDescent="0.25">
      <c r="H193" s="69"/>
      <c r="I193" s="69"/>
      <c r="J193" s="69"/>
    </row>
    <row r="194" spans="8:10" x14ac:dyDescent="0.25">
      <c r="H194" s="69"/>
      <c r="I194" s="69"/>
      <c r="J194" s="69"/>
    </row>
    <row r="195" spans="8:10" x14ac:dyDescent="0.25">
      <c r="H195" s="69"/>
      <c r="I195" s="69"/>
      <c r="J195" s="69"/>
    </row>
    <row r="196" spans="8:10" x14ac:dyDescent="0.25">
      <c r="H196" s="69"/>
      <c r="I196" s="69"/>
      <c r="J196" s="69"/>
    </row>
    <row r="197" spans="8:10" x14ac:dyDescent="0.25">
      <c r="H197" s="69"/>
      <c r="I197" s="69"/>
      <c r="J197" s="69"/>
    </row>
    <row r="198" spans="8:10" x14ac:dyDescent="0.25">
      <c r="H198" s="69"/>
      <c r="I198" s="69"/>
      <c r="J198" s="69"/>
    </row>
    <row r="199" spans="8:10" x14ac:dyDescent="0.25">
      <c r="H199" s="69"/>
      <c r="I199" s="69"/>
      <c r="J199" s="69"/>
    </row>
    <row r="200" spans="8:10" x14ac:dyDescent="0.25">
      <c r="H200" s="69"/>
      <c r="I200" s="69"/>
      <c r="J200" s="69"/>
    </row>
    <row r="201" spans="8:10" x14ac:dyDescent="0.25">
      <c r="H201" s="69"/>
      <c r="I201" s="69"/>
      <c r="J201" s="69"/>
    </row>
    <row r="202" spans="8:10" x14ac:dyDescent="0.25">
      <c r="H202" s="69"/>
      <c r="I202" s="69"/>
      <c r="J202" s="69"/>
    </row>
    <row r="203" spans="8:10" x14ac:dyDescent="0.25">
      <c r="H203" s="69"/>
      <c r="I203" s="69"/>
      <c r="J203" s="69"/>
    </row>
    <row r="204" spans="8:10" x14ac:dyDescent="0.25">
      <c r="H204" s="69"/>
      <c r="I204" s="69"/>
      <c r="J204" s="69"/>
    </row>
    <row r="205" spans="8:10" x14ac:dyDescent="0.25">
      <c r="H205" s="69"/>
      <c r="I205" s="69"/>
      <c r="J205" s="69"/>
    </row>
    <row r="206" spans="8:10" x14ac:dyDescent="0.25">
      <c r="H206" s="69"/>
      <c r="I206" s="69"/>
      <c r="J206" s="69"/>
    </row>
    <row r="207" spans="8:10" x14ac:dyDescent="0.25">
      <c r="H207" s="69"/>
      <c r="I207" s="69"/>
      <c r="J207" s="69"/>
    </row>
    <row r="208" spans="8:10" x14ac:dyDescent="0.25">
      <c r="H208" s="69"/>
      <c r="I208" s="69"/>
      <c r="J208" s="69"/>
    </row>
    <row r="209" spans="8:10" x14ac:dyDescent="0.25">
      <c r="H209" s="69"/>
      <c r="I209" s="69"/>
      <c r="J209" s="69"/>
    </row>
    <row r="210" spans="8:10" x14ac:dyDescent="0.25">
      <c r="H210" s="69"/>
      <c r="I210" s="69"/>
      <c r="J210" s="69"/>
    </row>
    <row r="211" spans="8:10" x14ac:dyDescent="0.25">
      <c r="H211" s="69"/>
      <c r="I211" s="69"/>
      <c r="J211" s="69"/>
    </row>
    <row r="212" spans="8:10" x14ac:dyDescent="0.25">
      <c r="H212" s="69"/>
      <c r="I212" s="69"/>
      <c r="J212" s="69"/>
    </row>
    <row r="213" spans="8:10" x14ac:dyDescent="0.25">
      <c r="H213" s="69"/>
      <c r="I213" s="69"/>
      <c r="J213" s="69"/>
    </row>
    <row r="214" spans="8:10" x14ac:dyDescent="0.25">
      <c r="H214" s="69"/>
      <c r="I214" s="69"/>
      <c r="J214" s="69"/>
    </row>
    <row r="215" spans="8:10" x14ac:dyDescent="0.25">
      <c r="H215" s="69"/>
      <c r="I215" s="69"/>
      <c r="J215" s="69"/>
    </row>
    <row r="216" spans="8:10" x14ac:dyDescent="0.25">
      <c r="H216" s="69"/>
      <c r="I216" s="69"/>
      <c r="J216" s="69"/>
    </row>
    <row r="217" spans="8:10" x14ac:dyDescent="0.25">
      <c r="H217" s="69"/>
      <c r="I217" s="69"/>
      <c r="J217" s="69"/>
    </row>
    <row r="218" spans="8:10" x14ac:dyDescent="0.25">
      <c r="H218" s="69"/>
      <c r="I218" s="69"/>
      <c r="J218" s="69"/>
    </row>
    <row r="219" spans="8:10" x14ac:dyDescent="0.25">
      <c r="H219" s="69"/>
      <c r="I219" s="69"/>
      <c r="J219" s="69"/>
    </row>
  </sheetData>
  <mergeCells count="16">
    <mergeCell ref="A19:J19"/>
    <mergeCell ref="A1:J1"/>
    <mergeCell ref="A2:A3"/>
    <mergeCell ref="H3:J3"/>
    <mergeCell ref="A4:J4"/>
    <mergeCell ref="A18:J18"/>
    <mergeCell ref="A161:J161"/>
    <mergeCell ref="L162:P162"/>
    <mergeCell ref="R162:V162"/>
    <mergeCell ref="A164:J164"/>
    <mergeCell ref="A34:J34"/>
    <mergeCell ref="A130:J130"/>
    <mergeCell ref="A133:J133"/>
    <mergeCell ref="A138:J138"/>
    <mergeCell ref="A145:J145"/>
    <mergeCell ref="A150:J150"/>
  </mergeCells>
  <pageMargins left="1.1811023622047245" right="0.39370078740157483" top="0.78740157480314965" bottom="0.78740157480314965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Камыш</vt:lpstr>
      <vt:lpstr>Камыш!Область_печати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u11_07</dc:creator>
  <cp:lastModifiedBy>Финансист</cp:lastModifiedBy>
  <cp:lastPrinted>2018-11-13T07:42:11Z</cp:lastPrinted>
  <dcterms:created xsi:type="dcterms:W3CDTF">2018-10-25T13:04:31Z</dcterms:created>
  <dcterms:modified xsi:type="dcterms:W3CDTF">2018-11-13T07:42:38Z</dcterms:modified>
</cp:coreProperties>
</file>