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075" activeTab="0"/>
  </bookViews>
  <sheets>
    <sheet name="статотчет" sheetId="1" r:id="rId1"/>
    <sheet name="диаграммы" sheetId="2" r:id="rId2"/>
  </sheets>
  <definedNames/>
  <calcPr fullCalcOnLoad="1"/>
</workbook>
</file>

<file path=xl/sharedStrings.xml><?xml version="1.0" encoding="utf-8"?>
<sst xmlns="http://schemas.openxmlformats.org/spreadsheetml/2006/main" count="149" uniqueCount="137">
  <si>
    <t>№</t>
  </si>
  <si>
    <t>1.1.</t>
  </si>
  <si>
    <t>1.</t>
  </si>
  <si>
    <t>от администрации Президента</t>
  </si>
  <si>
    <t>от администрации Краснодарского края</t>
  </si>
  <si>
    <t>от ЗСК</t>
  </si>
  <si>
    <t>1.2.</t>
  </si>
  <si>
    <t>письменные</t>
  </si>
  <si>
    <t>1.2.1.</t>
  </si>
  <si>
    <t>1.2.2.</t>
  </si>
  <si>
    <t>1.2.3.</t>
  </si>
  <si>
    <t>1.2.4.</t>
  </si>
  <si>
    <t>1.1.1.</t>
  </si>
  <si>
    <t>1.1.2.</t>
  </si>
  <si>
    <r>
      <t>Новокубанское</t>
    </r>
    <r>
      <rPr>
        <sz val="16"/>
        <rFont val="Arial Narrow"/>
        <family val="2"/>
      </rPr>
      <t xml:space="preserve"> </t>
    </r>
  </si>
  <si>
    <t>всего населения (чел)</t>
  </si>
  <si>
    <t>количество обращений на 1 тыс. населения</t>
  </si>
  <si>
    <t>количество обращений на краевой и федеральный уровни, на 1 тыс. населения</t>
  </si>
  <si>
    <t>количество обращений на районном уровне от поселений, на 1 тыс. населения</t>
  </si>
  <si>
    <t>и з     н и х:</t>
  </si>
  <si>
    <t>проверка формул ТОЛЬКО ПОСЛЕНИЯ скрыть</t>
  </si>
  <si>
    <t>В ПРОЦЕНТАХ К КОЛИЧЕСТВУ НАСЕЛЕНИЯ:</t>
  </si>
  <si>
    <t>1.3.</t>
  </si>
  <si>
    <t>в процентах от населения</t>
  </si>
  <si>
    <t>1.3.3. не поддержано</t>
  </si>
  <si>
    <t>1.3.2. разъяснено</t>
  </si>
  <si>
    <t xml:space="preserve">по телефону  "горячая линия края" </t>
  </si>
  <si>
    <r>
      <t>иные вышестоящие организации и обращения граждан других субъектов РФ</t>
    </r>
    <r>
      <rPr>
        <i/>
        <u val="single"/>
        <sz val="16"/>
        <rFont val="Arial Narrow"/>
        <family val="2"/>
      </rPr>
      <t>-</t>
    </r>
    <r>
      <rPr>
        <b/>
        <i/>
        <u val="single"/>
        <sz val="16"/>
        <rFont val="Arial Narrow"/>
        <family val="2"/>
      </rPr>
      <t>иногородние и прочие ПО ВОПРОСАМ ПОСЕЛЕНИЙ</t>
    </r>
  </si>
  <si>
    <t>1-</t>
  </si>
  <si>
    <t>2-</t>
  </si>
  <si>
    <t>3-</t>
  </si>
  <si>
    <t>4-</t>
  </si>
  <si>
    <t>2.3</t>
  </si>
  <si>
    <t>ПОСТУПИЛО ПОВТОРНО</t>
  </si>
  <si>
    <t>1.4</t>
  </si>
  <si>
    <t>1.5</t>
  </si>
  <si>
    <t>2.1</t>
  </si>
  <si>
    <t>2.2</t>
  </si>
  <si>
    <t>2.3.1</t>
  </si>
  <si>
    <t>2.3.2</t>
  </si>
  <si>
    <t>2.4.1</t>
  </si>
  <si>
    <t>2.4.2</t>
  </si>
  <si>
    <t>1.5.1.</t>
  </si>
  <si>
    <t>1.5.2.</t>
  </si>
  <si>
    <t>1.2.5.</t>
  </si>
  <si>
    <t xml:space="preserve">Администрация МО </t>
  </si>
  <si>
    <r>
      <t xml:space="preserve">комиссионно </t>
    </r>
    <r>
      <rPr>
        <b/>
        <i/>
        <u val="single"/>
        <sz val="18"/>
        <rFont val="Arial Narrow"/>
        <family val="2"/>
      </rPr>
      <t>УСТНЫХ/ТЕЛЕФОННЫХ/ИНЫХ  "Местных"</t>
    </r>
    <r>
      <rPr>
        <b/>
        <i/>
        <sz val="18"/>
        <rFont val="Arial Narrow"/>
        <family val="2"/>
      </rPr>
      <t xml:space="preserve"> (кол-во и %)</t>
    </r>
  </si>
  <si>
    <t>комиссионно ПИСЬМЕННЫХ  ТОЛЬКО РАЙОН (кол.во)</t>
  </si>
  <si>
    <r>
      <t>устные, (</t>
    </r>
    <r>
      <rPr>
        <b/>
        <i/>
        <sz val="20"/>
        <rFont val="Arial Narrow"/>
        <family val="2"/>
      </rPr>
      <t>личный прием) в</t>
    </r>
    <r>
      <rPr>
        <b/>
        <i/>
        <sz val="14"/>
        <rFont val="Arial Narrow"/>
        <family val="2"/>
      </rPr>
      <t xml:space="preserve"> том числе:</t>
    </r>
  </si>
  <si>
    <r>
      <t xml:space="preserve">из них принято лично </t>
    </r>
    <r>
      <rPr>
        <b/>
        <i/>
        <sz val="20"/>
        <rFont val="Arial Narrow"/>
        <family val="2"/>
      </rPr>
      <t>главой</t>
    </r>
    <r>
      <rPr>
        <i/>
        <sz val="20"/>
        <rFont val="Arial Narrow"/>
        <family val="2"/>
      </rPr>
      <t xml:space="preserve"> МО (прием)</t>
    </r>
  </si>
  <si>
    <r>
      <t xml:space="preserve">из них принято </t>
    </r>
    <r>
      <rPr>
        <b/>
        <i/>
        <sz val="20"/>
        <rFont val="Arial Narrow"/>
        <family val="2"/>
      </rPr>
      <t>заместителями</t>
    </r>
    <r>
      <rPr>
        <i/>
        <sz val="20"/>
        <rFont val="Arial Narrow"/>
        <family val="2"/>
      </rPr>
      <t xml:space="preserve"> главы </t>
    </r>
  </si>
  <si>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местные обращения,</t>
    </r>
    <r>
      <rPr>
        <b/>
        <u val="single"/>
        <sz val="28"/>
        <rFont val="Arial Narrow"/>
        <family val="2"/>
      </rPr>
      <t xml:space="preserve"> </t>
    </r>
    <r>
      <rPr>
        <b/>
        <sz val="20"/>
        <rFont val="Arial Narrow"/>
        <family val="2"/>
      </rPr>
      <t>в том числе:</t>
    </r>
  </si>
  <si>
    <r>
      <t xml:space="preserve"> от</t>
    </r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вышестоящих инстанций,</t>
    </r>
    <r>
      <rPr>
        <b/>
        <sz val="18"/>
        <rFont val="Arial Narrow"/>
        <family val="2"/>
      </rPr>
      <t xml:space="preserve"> ИЗ НИХ:</t>
    </r>
  </si>
  <si>
    <r>
      <t xml:space="preserve">из них по </t>
    </r>
    <r>
      <rPr>
        <b/>
        <i/>
        <sz val="20"/>
        <rFont val="Arial Narrow"/>
        <family val="2"/>
      </rPr>
      <t>телефону</t>
    </r>
    <r>
      <rPr>
        <i/>
        <sz val="20"/>
        <rFont val="Arial Narrow"/>
        <family val="2"/>
      </rPr>
      <t xml:space="preserve"> "горячая линия"</t>
    </r>
  </si>
  <si>
    <t>краевые</t>
  </si>
  <si>
    <t>местные</t>
  </si>
  <si>
    <t>1.3.1. поддержано,меры приняты:</t>
  </si>
  <si>
    <r>
      <t xml:space="preserve">1.3.4. в работе </t>
    </r>
    <r>
      <rPr>
        <b/>
        <i/>
        <sz val="20"/>
        <color indexed="10"/>
        <rFont val="Arial Narrow"/>
        <family val="2"/>
      </rPr>
      <t>(в работе поступившие С ПРОШЛОГО ПЕРИОДА- 25)</t>
    </r>
  </si>
  <si>
    <t>краевые 18</t>
  </si>
  <si>
    <t>местные 7</t>
  </si>
  <si>
    <t>РЕЗУЛЬТАТ:</t>
  </si>
  <si>
    <t>2.4.</t>
  </si>
  <si>
    <t>2.5</t>
  </si>
  <si>
    <t>2.5.1</t>
  </si>
  <si>
    <t>2.5.2</t>
  </si>
  <si>
    <t>рассмотрено письменных, из них:</t>
  </si>
  <si>
    <t>рассмотрено устных, из них:</t>
  </si>
  <si>
    <t>из них рассмотрено:</t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</si>
  <si>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>КРАЕВЫХ" (</t>
    </r>
    <r>
      <rPr>
        <b/>
        <i/>
        <sz val="12"/>
        <color indexed="10"/>
        <rFont val="Arial Narrow"/>
        <family val="2"/>
      </rPr>
      <t xml:space="preserve">ОТ РАССМОТРЕННЫХ </t>
    </r>
    <r>
      <rPr>
        <b/>
        <i/>
        <sz val="18"/>
        <rFont val="Arial Narrow"/>
        <family val="2"/>
      </rPr>
      <t>кол-во и %)</t>
    </r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</si>
  <si>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 xml:space="preserve">МЕСТНЫХ " </t>
    </r>
    <r>
      <rPr>
        <b/>
        <i/>
        <sz val="11"/>
        <color indexed="10"/>
        <rFont val="Arial Narrow"/>
        <family val="2"/>
      </rPr>
      <t xml:space="preserve">(ОТ  РАССМОТРЕННЫХ </t>
    </r>
    <r>
      <rPr>
        <b/>
        <i/>
        <sz val="18"/>
        <rFont val="Arial Narrow"/>
        <family val="2"/>
      </rPr>
      <t>кол-во и %)</t>
    </r>
  </si>
  <si>
    <r>
      <rPr>
        <b/>
        <sz val="22"/>
        <rFont val="Arial Narrow"/>
        <family val="2"/>
      </rPr>
      <t xml:space="preserve"> </t>
    </r>
    <r>
      <rPr>
        <b/>
        <sz val="28"/>
        <rFont val="Arial Narrow"/>
        <family val="2"/>
      </rPr>
      <t>ВСЕГО</t>
    </r>
    <r>
      <rPr>
        <b/>
        <sz val="36"/>
        <rFont val="Arial Narrow"/>
        <family val="2"/>
      </rPr>
      <t xml:space="preserve"> </t>
    </r>
    <r>
      <rPr>
        <b/>
        <u val="single"/>
        <sz val="18"/>
        <color indexed="10"/>
        <rFont val="Arial Narrow"/>
        <family val="2"/>
      </rPr>
      <t xml:space="preserve">В АДМИНИСТРАЦИЮ РАЙОНА </t>
    </r>
  </si>
  <si>
    <r>
      <t>СТАСТИКА ОБРАЩЕНИЙ ЗА</t>
    </r>
    <r>
      <rPr>
        <b/>
        <sz val="28"/>
        <color indexed="10"/>
        <rFont val="Arial Narrow"/>
        <family val="2"/>
      </rPr>
      <t xml:space="preserve"> 1 ПОЛУГОДИЕ 2018</t>
    </r>
    <r>
      <rPr>
        <b/>
        <sz val="28"/>
        <rFont val="Arial Narrow"/>
        <family val="2"/>
      </rPr>
      <t xml:space="preserve"> Г</t>
    </r>
  </si>
  <si>
    <t>комисионное средний процент (ко всем видам  обращений)</t>
  </si>
  <si>
    <r>
      <t xml:space="preserve">комиссионно  </t>
    </r>
    <r>
      <rPr>
        <b/>
        <sz val="16"/>
        <color indexed="60"/>
        <rFont val="Arial Narrow"/>
        <family val="2"/>
      </rPr>
      <t>ИЗ РАССМОТРЕННЫХ</t>
    </r>
    <r>
      <rPr>
        <b/>
        <i/>
        <sz val="16"/>
        <rFont val="Arial Narrow"/>
        <family val="2"/>
      </rPr>
      <t xml:space="preserve"> ПИСЬМЕННЫХ  - РАЙОННЫХ И ПОСЕЛЕНИЙ (кол.во)</t>
    </r>
  </si>
  <si>
    <t>2.4.1.1.</t>
  </si>
  <si>
    <t>2.4.2.1</t>
  </si>
  <si>
    <t>2.4.1.2</t>
  </si>
  <si>
    <t>2.4.2.2</t>
  </si>
  <si>
    <t>поселение указать!!!!</t>
  </si>
  <si>
    <t>Ковалев.</t>
  </si>
  <si>
    <t>Верхнек.</t>
  </si>
  <si>
    <t>Ляпин.</t>
  </si>
  <si>
    <t>Прочн.</t>
  </si>
  <si>
    <t>Прикуб.</t>
  </si>
  <si>
    <t>Новос.</t>
  </si>
  <si>
    <t>Совет.</t>
  </si>
  <si>
    <t>Бесскор.</t>
  </si>
  <si>
    <t>Новокубанское</t>
  </si>
  <si>
    <r>
      <t>КОЛИЧЕСТВО НАСЕЛЕНИЯ-  вставить в Д49 (</t>
    </r>
    <r>
      <rPr>
        <b/>
        <i/>
        <sz val="28"/>
        <color indexed="10"/>
        <rFont val="Arial Narrow"/>
        <family val="2"/>
      </rPr>
      <t>корректируйте данные оперативно)</t>
    </r>
  </si>
  <si>
    <t>поселение указать колчество жителей!!!!</t>
  </si>
  <si>
    <t>поддержано (в т.ч меры приняты процент/кол-во)</t>
  </si>
  <si>
    <t>разъяснено, процент/кол-во</t>
  </si>
  <si>
    <t>не поддержано, процент/кол-во</t>
  </si>
  <si>
    <r>
      <rPr>
        <b/>
        <i/>
        <sz val="22"/>
        <rFont val="Arial Narrow"/>
        <family val="2"/>
      </rPr>
      <t xml:space="preserve">В работе </t>
    </r>
    <r>
      <rPr>
        <b/>
        <i/>
        <sz val="22"/>
        <color indexed="60"/>
        <rFont val="Arial Narrow"/>
        <family val="2"/>
      </rPr>
      <t>устных,</t>
    </r>
    <r>
      <rPr>
        <b/>
        <i/>
        <sz val="22"/>
        <rFont val="Arial Narrow"/>
        <family val="2"/>
      </rPr>
      <t xml:space="preserve"> </t>
    </r>
    <r>
      <rPr>
        <i/>
        <sz val="22"/>
        <rFont val="Arial Narrow"/>
        <family val="2"/>
      </rPr>
      <t>процент/кол-во)</t>
    </r>
  </si>
  <si>
    <r>
      <t xml:space="preserve">в том числе Устных </t>
    </r>
    <r>
      <rPr>
        <b/>
        <i/>
        <sz val="16"/>
        <rFont val="Arial Narrow"/>
        <family val="2"/>
      </rPr>
      <t>процент от общих обращений, кол-во</t>
    </r>
    <r>
      <rPr>
        <b/>
        <sz val="26"/>
        <rFont val="Arial Narrow"/>
        <family val="2"/>
      </rPr>
      <t xml:space="preserve"> (из них): </t>
    </r>
  </si>
  <si>
    <t>..................... поселение</t>
  </si>
  <si>
    <r>
      <t xml:space="preserve">в том числе письменных </t>
    </r>
    <r>
      <rPr>
        <b/>
        <i/>
        <sz val="22"/>
        <rFont val="Arial Narrow"/>
        <family val="2"/>
      </rPr>
      <t>(процент от общего/кол-во)</t>
    </r>
  </si>
  <si>
    <t>1</t>
  </si>
  <si>
    <t>поддержано (в т.ч меры приняты)процент/кол-во</t>
  </si>
  <si>
    <r>
      <rPr>
        <b/>
        <u val="single"/>
        <sz val="36"/>
        <rFont val="Arial Narrow"/>
        <family val="2"/>
      </rPr>
      <t>СТАТИСТИКА ПОСЕЛЕНИЙ (обращения)</t>
    </r>
    <r>
      <rPr>
        <b/>
        <u val="single"/>
        <sz val="22"/>
        <rFont val="Arial Narrow"/>
        <family val="2"/>
      </rPr>
      <t xml:space="preserve">
</t>
    </r>
    <r>
      <rPr>
        <i/>
        <u val="single"/>
        <sz val="20"/>
        <rFont val="Arial Narrow"/>
        <family val="2"/>
      </rPr>
      <t xml:space="preserve">(сравнительные данные </t>
    </r>
    <r>
      <rPr>
        <b/>
        <i/>
        <u val="single"/>
        <sz val="20"/>
        <rFont val="Arial Narrow"/>
        <family val="2"/>
      </rPr>
      <t>по самостоятельной работе</t>
    </r>
    <r>
      <rPr>
        <i/>
        <u val="single"/>
        <sz val="20"/>
        <rFont val="Arial Narrow"/>
        <family val="2"/>
      </rPr>
      <t xml:space="preserve"> с обращениями)</t>
    </r>
    <r>
      <rPr>
        <i/>
        <u val="single"/>
        <sz val="22"/>
        <rFont val="Arial Narrow"/>
        <family val="2"/>
      </rPr>
      <t xml:space="preserve">
</t>
    </r>
  </si>
  <si>
    <r>
      <t xml:space="preserve">по </t>
    </r>
    <r>
      <rPr>
        <b/>
        <i/>
        <sz val="22"/>
        <color indexed="10"/>
        <rFont val="Arial Narrow"/>
        <family val="2"/>
      </rPr>
      <t>телефону</t>
    </r>
    <r>
      <rPr>
        <b/>
        <i/>
        <sz val="20"/>
        <rFont val="Arial Narrow"/>
        <family val="2"/>
      </rPr>
      <t xml:space="preserve"> "горячая линия" </t>
    </r>
    <r>
      <rPr>
        <i/>
        <sz val="20"/>
        <rFont val="Arial Narrow"/>
        <family val="2"/>
      </rPr>
      <t>принято обращений</t>
    </r>
  </si>
  <si>
    <r>
      <t xml:space="preserve"> принято граждан на личных приемах </t>
    </r>
    <r>
      <rPr>
        <b/>
        <i/>
        <sz val="22"/>
        <color indexed="10"/>
        <rFont val="Arial Narrow"/>
        <family val="2"/>
      </rPr>
      <t>ГЛАВОЙ ПОСЕЛЕНИЯ</t>
    </r>
  </si>
  <si>
    <t>ЖКС, благоустройство</t>
  </si>
  <si>
    <t>архитектура</t>
  </si>
  <si>
    <t>здравоохранение</t>
  </si>
  <si>
    <t>земельные вопросы</t>
  </si>
  <si>
    <t>образование</t>
  </si>
  <si>
    <t>транспорт и дорожное хозяйство</t>
  </si>
  <si>
    <t>Коммунальное хозяйство (освещение, водоснабжение, газификация и пр.)</t>
  </si>
  <si>
    <t>социальные (соц обеспечение, опека, семья и проч.)</t>
  </si>
  <si>
    <t>культура</t>
  </si>
  <si>
    <r>
      <rPr>
        <b/>
        <sz val="28"/>
        <rFont val="Arial Narrow"/>
        <family val="2"/>
      </rPr>
      <t>ВСЕГО обращений в поселениях</t>
    </r>
    <r>
      <rPr>
        <b/>
        <sz val="36"/>
        <rFont val="Arial Narrow"/>
        <family val="2"/>
      </rPr>
      <t xml:space="preserve"> </t>
    </r>
    <r>
      <rPr>
        <b/>
        <sz val="24"/>
        <color indexed="10"/>
        <rFont val="Arial Narrow"/>
        <family val="2"/>
      </rPr>
      <t>(из них по направлениям/всего поступило)</t>
    </r>
  </si>
  <si>
    <r>
      <rPr>
        <b/>
        <i/>
        <sz val="22"/>
        <rFont val="Arial Narrow"/>
        <family val="2"/>
      </rPr>
      <t>должностными лицами</t>
    </r>
    <r>
      <rPr>
        <i/>
        <sz val="22"/>
        <rFont val="Arial Narrow"/>
        <family val="2"/>
      </rPr>
      <t xml:space="preserve"> (</t>
    </r>
    <r>
      <rPr>
        <i/>
        <sz val="22"/>
        <color indexed="10"/>
        <rFont val="Arial Narrow"/>
        <family val="2"/>
      </rPr>
      <t>заместители, специалисты (при наличии полномочий)</t>
    </r>
  </si>
  <si>
    <r>
      <t xml:space="preserve">в том числе принято граждан </t>
    </r>
    <r>
      <rPr>
        <b/>
        <i/>
        <sz val="22"/>
        <color indexed="10"/>
        <rFont val="Arial Narrow"/>
        <family val="2"/>
      </rPr>
      <t>первичный прием</t>
    </r>
    <r>
      <rPr>
        <i/>
        <sz val="22"/>
        <rFont val="Arial Narrow"/>
        <family val="2"/>
      </rPr>
      <t xml:space="preserve"> </t>
    </r>
    <r>
      <rPr>
        <i/>
        <sz val="18"/>
        <color indexed="10"/>
        <rFont val="Arial Narrow"/>
        <family val="2"/>
      </rPr>
      <t>(специалисты по работе  с обращениями-приемная)</t>
    </r>
  </si>
  <si>
    <r>
      <t xml:space="preserve">РЕЗУЛЬТАТ рассмотрения: </t>
    </r>
    <r>
      <rPr>
        <i/>
        <sz val="26"/>
        <rFont val="Arial Narrow"/>
        <family val="2"/>
      </rPr>
      <t>(процент/кол-во)</t>
    </r>
  </si>
  <si>
    <r>
      <rPr>
        <b/>
        <sz val="20"/>
        <rFont val="Arial Narrow"/>
        <family val="2"/>
      </rPr>
      <t xml:space="preserve">В работе </t>
    </r>
    <r>
      <rPr>
        <b/>
        <sz val="20"/>
        <color indexed="60"/>
        <rFont val="Arial Narrow"/>
        <family val="2"/>
      </rPr>
      <t>письменных,</t>
    </r>
    <r>
      <rPr>
        <b/>
        <sz val="20"/>
        <rFont val="Arial Narrow"/>
        <family val="2"/>
      </rPr>
      <t xml:space="preserve"> </t>
    </r>
    <r>
      <rPr>
        <sz val="20"/>
        <rFont val="Arial Narrow"/>
        <family val="2"/>
      </rPr>
      <t>процент/кол-во</t>
    </r>
  </si>
  <si>
    <r>
      <t>из них  "о</t>
    </r>
    <r>
      <rPr>
        <b/>
        <i/>
        <sz val="20"/>
        <color indexed="10"/>
        <rFont val="Arial Narrow"/>
        <family val="2"/>
      </rPr>
      <t>бщественной приемной</t>
    </r>
    <r>
      <rPr>
        <i/>
        <sz val="20"/>
        <color indexed="10"/>
        <rFont val="Arial Narrow"/>
        <family val="2"/>
      </rPr>
      <t>" (первичный прием)</t>
    </r>
  </si>
  <si>
    <r>
      <rPr>
        <b/>
        <i/>
        <sz val="28"/>
        <rFont val="Arial Narrow"/>
        <family val="2"/>
      </rPr>
      <t>комиссионно</t>
    </r>
    <r>
      <rPr>
        <b/>
        <i/>
        <sz val="20"/>
        <rFont val="Arial Narrow"/>
        <family val="2"/>
      </rPr>
      <t xml:space="preserve"> </t>
    </r>
    <r>
      <rPr>
        <b/>
        <i/>
        <sz val="20"/>
        <color indexed="10"/>
        <rFont val="Arial Narrow"/>
        <family val="2"/>
      </rPr>
      <t>(</t>
    </r>
    <r>
      <rPr>
        <b/>
        <i/>
        <u val="single"/>
        <sz val="20"/>
        <color indexed="10"/>
        <rFont val="Arial Narrow"/>
        <family val="2"/>
      </rPr>
      <t>от всех видов обращений</t>
    </r>
    <r>
      <rPr>
        <b/>
        <i/>
        <sz val="20"/>
        <color indexed="10"/>
        <rFont val="Arial Narrow"/>
        <family val="2"/>
      </rPr>
      <t>)</t>
    </r>
    <r>
      <rPr>
        <b/>
        <i/>
        <sz val="20"/>
        <rFont val="Arial Narrow"/>
        <family val="2"/>
      </rPr>
      <t xml:space="preserve"> и в %</t>
    </r>
  </si>
  <si>
    <r>
      <rPr>
        <b/>
        <sz val="24"/>
        <rFont val="Arial Narrow"/>
        <family val="2"/>
      </rPr>
      <t xml:space="preserve">КОМИССИОННО  </t>
    </r>
    <r>
      <rPr>
        <b/>
        <sz val="20"/>
        <rFont val="Arial Narrow"/>
        <family val="2"/>
      </rPr>
      <t>(ОТ ВСЕХ ВИДОВ ОБР.)</t>
    </r>
    <r>
      <rPr>
        <b/>
        <sz val="24"/>
        <rFont val="Arial Narrow"/>
        <family val="2"/>
      </rPr>
      <t xml:space="preserve"> </t>
    </r>
    <r>
      <rPr>
        <u val="single"/>
        <sz val="24"/>
        <rFont val="Arial Narrow"/>
        <family val="2"/>
      </rPr>
      <t>кол.во</t>
    </r>
  </si>
  <si>
    <r>
      <t xml:space="preserve">рассмотрено </t>
    </r>
    <r>
      <rPr>
        <b/>
        <sz val="26"/>
        <rFont val="Arial Narrow"/>
        <family val="2"/>
      </rPr>
      <t xml:space="preserve">комиссионно </t>
    </r>
    <r>
      <rPr>
        <sz val="26"/>
        <rFont val="Arial Narrow"/>
        <family val="2"/>
      </rPr>
      <t xml:space="preserve"> ПИСЬМЕННЫХ</t>
    </r>
  </si>
  <si>
    <r>
      <t xml:space="preserve">рассмотрено </t>
    </r>
    <r>
      <rPr>
        <b/>
        <sz val="26"/>
        <rFont val="Arial Narrow"/>
        <family val="2"/>
      </rPr>
      <t>комиссионно "</t>
    </r>
    <r>
      <rPr>
        <sz val="26"/>
        <rFont val="Arial Narrow"/>
        <family val="2"/>
      </rPr>
      <t xml:space="preserve">УСТНЫХ" </t>
    </r>
    <r>
      <rPr>
        <u val="single"/>
        <sz val="26"/>
        <rFont val="Arial Narrow"/>
        <family val="2"/>
      </rPr>
      <t>кол.во</t>
    </r>
  </si>
  <si>
    <r>
      <t xml:space="preserve">принято на личных приемах </t>
    </r>
    <r>
      <rPr>
        <b/>
        <i/>
        <u val="single"/>
        <sz val="20"/>
        <color indexed="10"/>
        <rFont val="Arial Narrow"/>
        <family val="2"/>
      </rPr>
      <t xml:space="preserve">ГЛАВОЙ ПОСЕЛЕНИЯ, </t>
    </r>
    <r>
      <rPr>
        <i/>
        <u val="single"/>
        <sz val="20"/>
        <rFont val="Arial Narrow"/>
        <family val="2"/>
      </rPr>
      <t>на тысячу населения</t>
    </r>
  </si>
  <si>
    <r>
      <t xml:space="preserve">принято  граждан ВСЕГО на приемах "УСТНО" </t>
    </r>
    <r>
      <rPr>
        <b/>
        <i/>
        <sz val="20"/>
        <rFont val="Arial Narrow"/>
        <family val="2"/>
      </rPr>
      <t>на тыс населения</t>
    </r>
  </si>
  <si>
    <t>В работе письменных, ПРЕДЫДУЩИЙ ПЕРИОД</t>
  </si>
  <si>
    <t>В работе устных, ПРЕДЫДУЩИЙ ПЕРИОД</t>
  </si>
  <si>
    <r>
      <t xml:space="preserve">рассм.комиссионно </t>
    </r>
    <r>
      <rPr>
        <b/>
        <i/>
        <u val="single"/>
        <sz val="24"/>
        <rFont val="Arial Narrow"/>
        <family val="2"/>
      </rPr>
      <t xml:space="preserve">ОТ ВСЕХ ВИДОВ ОБР. </t>
    </r>
    <r>
      <rPr>
        <i/>
        <sz val="24"/>
        <rFont val="Arial Narrow"/>
        <family val="2"/>
      </rPr>
      <t xml:space="preserve">в </t>
    </r>
    <r>
      <rPr>
        <b/>
        <i/>
        <sz val="24"/>
        <rFont val="Arial Narrow"/>
        <family val="2"/>
      </rPr>
      <t xml:space="preserve">проц. </t>
    </r>
    <r>
      <rPr>
        <i/>
        <sz val="24"/>
        <rFont val="Arial Narrow"/>
        <family val="2"/>
      </rPr>
      <t>ко всем обращениям</t>
    </r>
  </si>
  <si>
    <r>
      <t xml:space="preserve">комиссионно ПИСЬМЕННЫХ: 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sz val="24"/>
        <color indexed="10"/>
        <rFont val="Arial Narrow"/>
        <family val="2"/>
      </rPr>
      <t>ВСЕХ ПИСЬМЕННЫХ</t>
    </r>
  </si>
  <si>
    <r>
      <t xml:space="preserve">комиссионно "УСТНЫХ" в </t>
    </r>
    <r>
      <rPr>
        <b/>
        <i/>
        <sz val="24"/>
        <rFont val="Arial Narrow"/>
        <family val="2"/>
      </rPr>
      <t>проц.</t>
    </r>
    <r>
      <rPr>
        <b/>
        <i/>
        <sz val="24"/>
        <color indexed="10"/>
        <rFont val="Arial Narrow"/>
        <family val="2"/>
      </rPr>
      <t>(ОТ  числа  рассмотренных устных)</t>
    </r>
  </si>
  <si>
    <r>
      <t>комиссионно ПИСЬМЕННЫХ: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u val="single"/>
        <sz val="24"/>
        <color indexed="60"/>
        <rFont val="Arial Narrow"/>
        <family val="2"/>
      </rPr>
      <t>рассмотренных письменных</t>
    </r>
  </si>
  <si>
    <r>
      <rPr>
        <b/>
        <i/>
        <sz val="26"/>
        <rFont val="Arial Narrow"/>
        <family val="2"/>
      </rPr>
      <t xml:space="preserve">на КПИ </t>
    </r>
    <r>
      <rPr>
        <i/>
        <sz val="26"/>
        <rFont val="Arial Narrow"/>
        <family val="2"/>
      </rPr>
      <t>(контроль полного исполнения ВСЕГО на отчетную дату)</t>
    </r>
  </si>
  <si>
    <t>ВСЕГО обращений (с прошлым периодом):</t>
  </si>
  <si>
    <t>безопасность и обеспечение правопорядка</t>
  </si>
  <si>
    <t>вписать</t>
  </si>
  <si>
    <t xml:space="preserve">Прочие (возможно вписать) </t>
  </si>
  <si>
    <t>2022г</t>
  </si>
  <si>
    <t>Глава Прикубанского сельского поселения Новокубанского района                                                                                                                      И.Н.Коротков</t>
  </si>
  <si>
    <t>Годовой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</si>
</sst>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</numFmts>
  <fonts count="1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b/>
      <sz val="48"/>
      <name val="Arial Narrow"/>
      <family val="2"/>
    </font>
    <font>
      <b/>
      <sz val="20"/>
      <name val="Arial Narrow"/>
      <family val="2"/>
    </font>
    <font>
      <b/>
      <sz val="3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i/>
      <u val="single"/>
      <sz val="16"/>
      <name val="Arial Narrow"/>
      <family val="2"/>
    </font>
    <font>
      <i/>
      <sz val="24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i/>
      <sz val="18"/>
      <name val="Arial Narrow"/>
      <family val="2"/>
    </font>
    <font>
      <b/>
      <i/>
      <sz val="26"/>
      <name val="Arial Narrow"/>
      <family val="2"/>
    </font>
    <font>
      <b/>
      <i/>
      <sz val="36"/>
      <name val="Arial Narrow"/>
      <family val="2"/>
    </font>
    <font>
      <b/>
      <i/>
      <sz val="22"/>
      <name val="Arial Narrow"/>
      <family val="2"/>
    </font>
    <font>
      <i/>
      <sz val="18"/>
      <name val="Arial Narrow"/>
      <family val="2"/>
    </font>
    <font>
      <b/>
      <sz val="28"/>
      <name val="Arial Narrow"/>
      <family val="2"/>
    </font>
    <font>
      <b/>
      <i/>
      <sz val="14"/>
      <name val="Arial Narrow"/>
      <family val="2"/>
    </font>
    <font>
      <b/>
      <i/>
      <sz val="20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b/>
      <i/>
      <sz val="24"/>
      <name val="Arial Narrow"/>
      <family val="2"/>
    </font>
    <font>
      <i/>
      <sz val="16"/>
      <color indexed="10"/>
      <name val="Arial Narrow"/>
      <family val="2"/>
    </font>
    <font>
      <b/>
      <u val="single"/>
      <sz val="22"/>
      <name val="Arial Narrow"/>
      <family val="2"/>
    </font>
    <font>
      <b/>
      <u val="single"/>
      <sz val="18"/>
      <color indexed="10"/>
      <name val="Arial Narrow"/>
      <family val="2"/>
    </font>
    <font>
      <b/>
      <sz val="22"/>
      <name val="Arial Narrow"/>
      <family val="2"/>
    </font>
    <font>
      <b/>
      <i/>
      <sz val="28"/>
      <name val="Arial Narrow"/>
      <family val="2"/>
    </font>
    <font>
      <b/>
      <u val="single"/>
      <sz val="28"/>
      <name val="Arial Narrow"/>
      <family val="2"/>
    </font>
    <font>
      <i/>
      <sz val="16"/>
      <color indexed="62"/>
      <name val="Arial Narrow"/>
      <family val="2"/>
    </font>
    <font>
      <b/>
      <i/>
      <u val="single"/>
      <sz val="18"/>
      <name val="Arial Narrow"/>
      <family val="2"/>
    </font>
    <font>
      <b/>
      <i/>
      <sz val="16"/>
      <color indexed="10"/>
      <name val="Arial Narrow"/>
      <family val="2"/>
    </font>
    <font>
      <b/>
      <i/>
      <sz val="18"/>
      <color indexed="10"/>
      <name val="Arial Narrow"/>
      <family val="2"/>
    </font>
    <font>
      <b/>
      <i/>
      <sz val="22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b/>
      <i/>
      <u val="single"/>
      <sz val="16"/>
      <name val="Arial Narrow"/>
      <family val="2"/>
    </font>
    <font>
      <b/>
      <i/>
      <sz val="20"/>
      <color indexed="10"/>
      <name val="Arial Narrow"/>
      <family val="2"/>
    </font>
    <font>
      <b/>
      <sz val="24"/>
      <name val="Arial Narrow"/>
      <family val="2"/>
    </font>
    <font>
      <b/>
      <i/>
      <u val="single"/>
      <sz val="20"/>
      <color indexed="10"/>
      <name val="Arial Narrow"/>
      <family val="2"/>
    </font>
    <font>
      <b/>
      <u val="single"/>
      <sz val="36"/>
      <name val="Arial Narrow"/>
      <family val="2"/>
    </font>
    <font>
      <sz val="14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b/>
      <u val="single"/>
      <sz val="14"/>
      <name val="Arial Narrow"/>
      <family val="2"/>
    </font>
    <font>
      <i/>
      <sz val="20"/>
      <name val="Arial Narrow"/>
      <family val="2"/>
    </font>
    <font>
      <i/>
      <sz val="20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sz val="28"/>
      <color indexed="10"/>
      <name val="Arial Narrow"/>
      <family val="2"/>
    </font>
    <font>
      <b/>
      <i/>
      <sz val="22"/>
      <color indexed="60"/>
      <name val="Arial Narrow"/>
      <family val="2"/>
    </font>
    <font>
      <b/>
      <sz val="16"/>
      <color indexed="60"/>
      <name val="Arial Narrow"/>
      <family val="2"/>
    </font>
    <font>
      <i/>
      <sz val="18"/>
      <color indexed="10"/>
      <name val="Arial Narrow"/>
      <family val="2"/>
    </font>
    <font>
      <b/>
      <sz val="24"/>
      <color indexed="10"/>
      <name val="Arial Narrow"/>
      <family val="2"/>
    </font>
    <font>
      <b/>
      <i/>
      <sz val="24"/>
      <color indexed="10"/>
      <name val="Arial Narrow"/>
      <family val="2"/>
    </font>
    <font>
      <b/>
      <i/>
      <sz val="28"/>
      <color indexed="10"/>
      <name val="Arial Narrow"/>
      <family val="2"/>
    </font>
    <font>
      <b/>
      <i/>
      <sz val="36"/>
      <color indexed="10"/>
      <name val="Arial Narrow"/>
      <family val="2"/>
    </font>
    <font>
      <b/>
      <i/>
      <sz val="24"/>
      <color indexed="60"/>
      <name val="Arial Narrow"/>
      <family val="2"/>
    </font>
    <font>
      <b/>
      <i/>
      <u val="single"/>
      <sz val="24"/>
      <color indexed="60"/>
      <name val="Arial Narrow"/>
      <family val="2"/>
    </font>
    <font>
      <i/>
      <u val="single"/>
      <sz val="20"/>
      <name val="Arial Narrow"/>
      <family val="2"/>
    </font>
    <font>
      <b/>
      <i/>
      <u val="single"/>
      <sz val="20"/>
      <name val="Arial Narrow"/>
      <family val="2"/>
    </font>
    <font>
      <i/>
      <u val="single"/>
      <sz val="22"/>
      <name val="Arial Narrow"/>
      <family val="2"/>
    </font>
    <font>
      <i/>
      <sz val="22"/>
      <color indexed="10"/>
      <name val="Arial Narrow"/>
      <family val="2"/>
    </font>
    <font>
      <b/>
      <i/>
      <sz val="20"/>
      <color indexed="17"/>
      <name val="Arial Narrow"/>
      <family val="2"/>
    </font>
    <font>
      <b/>
      <sz val="20"/>
      <color indexed="60"/>
      <name val="Arial Narrow"/>
      <family val="2"/>
    </font>
    <font>
      <sz val="18"/>
      <name val="Arial Narrow"/>
      <family val="2"/>
    </font>
    <font>
      <sz val="22"/>
      <name val="Arial Narrow"/>
      <family val="2"/>
    </font>
    <font>
      <i/>
      <sz val="22"/>
      <color indexed="17"/>
      <name val="Arial Narrow"/>
      <family val="2"/>
    </font>
    <font>
      <u val="single"/>
      <sz val="24"/>
      <name val="Arial Narrow"/>
      <family val="2"/>
    </font>
    <font>
      <u val="single"/>
      <sz val="26"/>
      <name val="Arial Narrow"/>
      <family val="2"/>
    </font>
    <font>
      <b/>
      <i/>
      <u val="single"/>
      <sz val="2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36"/>
      <name val="Arial Narrow"/>
      <family val="2"/>
    </font>
    <font>
      <b/>
      <i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i/>
      <sz val="14"/>
      <color indexed="10"/>
      <name val="Arial Narrow"/>
      <family val="2"/>
    </font>
    <font>
      <b/>
      <sz val="16"/>
      <color indexed="10"/>
      <name val="Arial Narrow"/>
      <family val="2"/>
    </font>
    <font>
      <b/>
      <u val="single"/>
      <sz val="14"/>
      <color indexed="18"/>
      <name val="Arial Narrow"/>
      <family val="2"/>
    </font>
    <font>
      <b/>
      <i/>
      <sz val="14"/>
      <color indexed="18"/>
      <name val="Arial Narrow"/>
      <family val="2"/>
    </font>
    <font>
      <i/>
      <sz val="14"/>
      <color indexed="18"/>
      <name val="Arial Narrow"/>
      <family val="2"/>
    </font>
    <font>
      <b/>
      <i/>
      <sz val="16"/>
      <color indexed="18"/>
      <name val="Arial Narrow"/>
      <family val="2"/>
    </font>
    <font>
      <i/>
      <sz val="16"/>
      <color indexed="18"/>
      <name val="Arial Narrow"/>
      <family val="2"/>
    </font>
    <font>
      <b/>
      <sz val="16"/>
      <color indexed="18"/>
      <name val="Arial Narrow"/>
      <family val="2"/>
    </font>
    <font>
      <b/>
      <sz val="28"/>
      <color indexed="56"/>
      <name val="Arial Narrow"/>
      <family val="2"/>
    </font>
    <font>
      <b/>
      <i/>
      <sz val="26"/>
      <color indexed="10"/>
      <name val="Arial Narrow"/>
      <family val="2"/>
    </font>
    <font>
      <i/>
      <sz val="26"/>
      <color indexed="10"/>
      <name val="Arial Narrow"/>
      <family val="2"/>
    </font>
    <font>
      <b/>
      <sz val="48"/>
      <color indexed="10"/>
      <name val="Arial Narrow"/>
      <family val="2"/>
    </font>
    <font>
      <b/>
      <sz val="20"/>
      <color indexed="10"/>
      <name val="Arial Narrow"/>
      <family val="2"/>
    </font>
    <font>
      <b/>
      <sz val="36"/>
      <color indexed="36"/>
      <name val="Arial Narrow"/>
      <family val="2"/>
    </font>
    <font>
      <b/>
      <sz val="22"/>
      <color indexed="17"/>
      <name val="Arial Narrow"/>
      <family val="2"/>
    </font>
    <font>
      <b/>
      <sz val="20"/>
      <color indexed="17"/>
      <name val="Arial Narrow"/>
      <family val="2"/>
    </font>
    <font>
      <b/>
      <sz val="20"/>
      <color indexed="56"/>
      <name val="Arial Narrow"/>
      <family val="2"/>
    </font>
    <font>
      <b/>
      <i/>
      <sz val="18"/>
      <color indexed="17"/>
      <name val="Arial Narrow"/>
      <family val="2"/>
    </font>
    <font>
      <b/>
      <i/>
      <sz val="28"/>
      <color indexed="17"/>
      <name val="Arial Narrow"/>
      <family val="2"/>
    </font>
    <font>
      <b/>
      <i/>
      <sz val="24"/>
      <color indexed="17"/>
      <name val="Arial Narrow"/>
      <family val="2"/>
    </font>
    <font>
      <b/>
      <sz val="24"/>
      <color indexed="56"/>
      <name val="Arial Narrow"/>
      <family val="2"/>
    </font>
    <font>
      <b/>
      <i/>
      <sz val="22"/>
      <color indexed="56"/>
      <name val="Arial Narrow"/>
      <family val="2"/>
    </font>
    <font>
      <b/>
      <u val="single"/>
      <sz val="24"/>
      <color indexed="10"/>
      <name val="Arial Narrow"/>
      <family val="2"/>
    </font>
    <font>
      <b/>
      <sz val="24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4"/>
      <color rgb="FF7030A0"/>
      <name val="Arial Narrow"/>
      <family val="2"/>
    </font>
    <font>
      <i/>
      <sz val="20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i/>
      <sz val="16"/>
      <color rgb="FFFF0000"/>
      <name val="Arial Narrow"/>
      <family val="2"/>
    </font>
    <font>
      <b/>
      <u val="single"/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i/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b/>
      <u val="single"/>
      <sz val="14"/>
      <color theme="3" tint="-0.24997000396251678"/>
      <name val="Arial Narrow"/>
      <family val="2"/>
    </font>
    <font>
      <b/>
      <i/>
      <sz val="14"/>
      <color theme="3" tint="-0.24997000396251678"/>
      <name val="Arial Narrow"/>
      <family val="2"/>
    </font>
    <font>
      <i/>
      <sz val="14"/>
      <color theme="3" tint="-0.24997000396251678"/>
      <name val="Arial Narrow"/>
      <family val="2"/>
    </font>
    <font>
      <b/>
      <i/>
      <sz val="16"/>
      <color theme="3" tint="-0.24997000396251678"/>
      <name val="Arial Narrow"/>
      <family val="2"/>
    </font>
    <font>
      <i/>
      <sz val="16"/>
      <color theme="3" tint="-0.24997000396251678"/>
      <name val="Arial Narrow"/>
      <family val="2"/>
    </font>
    <font>
      <b/>
      <sz val="16"/>
      <color theme="3" tint="-0.24997000396251678"/>
      <name val="Arial Narrow"/>
      <family val="2"/>
    </font>
    <font>
      <b/>
      <sz val="28"/>
      <color rgb="FF002060"/>
      <name val="Arial Narrow"/>
      <family val="2"/>
    </font>
    <font>
      <b/>
      <i/>
      <sz val="26"/>
      <color rgb="FFFF0000"/>
      <name val="Arial Narrow"/>
      <family val="2"/>
    </font>
    <font>
      <i/>
      <sz val="26"/>
      <color rgb="FFFF0000"/>
      <name val="Arial Narrow"/>
      <family val="2"/>
    </font>
    <font>
      <b/>
      <i/>
      <sz val="24"/>
      <color rgb="FFFF0000"/>
      <name val="Arial Narrow"/>
      <family val="2"/>
    </font>
    <font>
      <b/>
      <sz val="48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8"/>
      <color rgb="FFFF0000"/>
      <name val="Arial Narrow"/>
      <family val="2"/>
    </font>
    <font>
      <b/>
      <sz val="20"/>
      <color rgb="FFFF0000"/>
      <name val="Arial Narrow"/>
      <family val="2"/>
    </font>
    <font>
      <b/>
      <i/>
      <sz val="22"/>
      <color rgb="FFFF0000"/>
      <name val="Arial Narrow"/>
      <family val="2"/>
    </font>
    <font>
      <i/>
      <sz val="22"/>
      <color rgb="FFFF0000"/>
      <name val="Arial Narrow"/>
      <family val="2"/>
    </font>
    <font>
      <b/>
      <sz val="36"/>
      <color rgb="FF7030A0"/>
      <name val="Arial Narrow"/>
      <family val="2"/>
    </font>
    <font>
      <b/>
      <sz val="22"/>
      <color rgb="FF00B050"/>
      <name val="Arial Narrow"/>
      <family val="2"/>
    </font>
    <font>
      <b/>
      <sz val="20"/>
      <color rgb="FF00B050"/>
      <name val="Arial Narrow"/>
      <family val="2"/>
    </font>
    <font>
      <b/>
      <sz val="20"/>
      <color rgb="FF002060"/>
      <name val="Arial Narrow"/>
      <family val="2"/>
    </font>
    <font>
      <b/>
      <i/>
      <sz val="18"/>
      <color rgb="FF00B050"/>
      <name val="Arial Narrow"/>
      <family val="2"/>
    </font>
    <font>
      <b/>
      <i/>
      <sz val="20"/>
      <color rgb="FF00B050"/>
      <name val="Arial Narrow"/>
      <family val="2"/>
    </font>
    <font>
      <b/>
      <i/>
      <sz val="28"/>
      <color rgb="FF00B050"/>
      <name val="Arial Narrow"/>
      <family val="2"/>
    </font>
    <font>
      <b/>
      <i/>
      <sz val="24"/>
      <color rgb="FF00B050"/>
      <name val="Arial Narrow"/>
      <family val="2"/>
    </font>
    <font>
      <b/>
      <sz val="24"/>
      <color rgb="FF002060"/>
      <name val="Arial Narrow"/>
      <family val="2"/>
    </font>
    <font>
      <b/>
      <i/>
      <sz val="22"/>
      <color rgb="FF002060"/>
      <name val="Arial Narrow"/>
      <family val="2"/>
    </font>
    <font>
      <b/>
      <u val="single"/>
      <sz val="24"/>
      <color rgb="FFFF0000"/>
      <name val="Arial Narrow"/>
      <family val="2"/>
    </font>
    <font>
      <b/>
      <sz val="24"/>
      <color rgb="FFC00000"/>
      <name val="Arial Narrow"/>
      <family val="2"/>
    </font>
    <font>
      <b/>
      <i/>
      <sz val="20"/>
      <color rgb="FFFF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1" applyNumberFormat="0" applyAlignment="0" applyProtection="0"/>
    <xf numFmtId="0" fontId="126" fillId="27" borderId="2" applyNumberFormat="0" applyAlignment="0" applyProtection="0"/>
    <xf numFmtId="0" fontId="127" fillId="27" borderId="1" applyNumberFormat="0" applyAlignment="0" applyProtection="0"/>
    <xf numFmtId="0" fontId="1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28" borderId="7" applyNumberFormat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30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1" fillId="32" borderId="0" applyNumberFormat="0" applyBorder="0" applyAlignment="0" applyProtection="0"/>
  </cellStyleXfs>
  <cellXfs count="339"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2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vertical="center" wrapText="1"/>
      <protection/>
    </xf>
    <xf numFmtId="0" fontId="28" fillId="33" borderId="0" xfId="0" applyNumberFormat="1" applyFont="1" applyFill="1" applyBorder="1" applyAlignment="1" applyProtection="1">
      <alignment vertical="center" wrapText="1"/>
      <protection/>
    </xf>
    <xf numFmtId="0" fontId="26" fillId="33" borderId="0" xfId="0" applyNumberFormat="1" applyFont="1" applyFill="1" applyBorder="1" applyAlignment="1" applyProtection="1">
      <alignment vertical="center" wrapText="1"/>
      <protection/>
    </xf>
    <xf numFmtId="0" fontId="13" fillId="33" borderId="0" xfId="0" applyNumberFormat="1" applyFont="1" applyFill="1" applyBorder="1" applyAlignment="1" applyProtection="1">
      <alignment vertical="center" wrapText="1"/>
      <protection/>
    </xf>
    <xf numFmtId="0" fontId="33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12" fillId="34" borderId="0" xfId="0" applyNumberFormat="1" applyFont="1" applyFill="1" applyBorder="1" applyAlignment="1" applyProtection="1">
      <alignment vertical="center" wrapText="1"/>
      <protection/>
    </xf>
    <xf numFmtId="0" fontId="29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vertical="center" wrapText="1"/>
      <protection/>
    </xf>
    <xf numFmtId="0" fontId="25" fillId="33" borderId="0" xfId="0" applyNumberFormat="1" applyFont="1" applyFill="1" applyBorder="1" applyAlignment="1" applyProtection="1">
      <alignment vertical="center" wrapText="1"/>
      <protection/>
    </xf>
    <xf numFmtId="0" fontId="25" fillId="33" borderId="13" xfId="0" applyNumberFormat="1" applyFont="1" applyFill="1" applyBorder="1" applyAlignment="1" applyProtection="1">
      <alignment vertical="center" wrapText="1"/>
      <protection/>
    </xf>
    <xf numFmtId="0" fontId="25" fillId="33" borderId="14" xfId="0" applyNumberFormat="1" applyFont="1" applyFill="1" applyBorder="1" applyAlignment="1" applyProtection="1">
      <alignment vertical="center" wrapText="1"/>
      <protection/>
    </xf>
    <xf numFmtId="49" fontId="25" fillId="33" borderId="14" xfId="0" applyNumberFormat="1" applyFont="1" applyFill="1" applyBorder="1" applyAlignment="1" applyProtection="1">
      <alignment vertical="center" wrapText="1"/>
      <protection/>
    </xf>
    <xf numFmtId="49" fontId="24" fillId="33" borderId="11" xfId="0" applyNumberFormat="1" applyFont="1" applyFill="1" applyBorder="1" applyAlignment="1" applyProtection="1">
      <alignment horizontal="center" vertical="center" wrapText="1"/>
      <protection/>
    </xf>
    <xf numFmtId="172" fontId="13" fillId="33" borderId="11" xfId="0" applyNumberFormat="1" applyFont="1" applyFill="1" applyBorder="1" applyAlignment="1" applyProtection="1">
      <alignment horizontal="right" vertical="center" wrapText="1"/>
      <protection/>
    </xf>
    <xf numFmtId="49" fontId="13" fillId="33" borderId="11" xfId="0" applyNumberFormat="1" applyFont="1" applyFill="1" applyBorder="1" applyAlignment="1" applyProtection="1">
      <alignment vertical="center" wrapText="1"/>
      <protection/>
    </xf>
    <xf numFmtId="0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6" borderId="0" xfId="0" applyNumberFormat="1" applyFont="1" applyFill="1" applyBorder="1" applyAlignment="1" applyProtection="1">
      <alignment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vertical="center" wrapText="1"/>
      <protection locked="0"/>
    </xf>
    <xf numFmtId="0" fontId="28" fillId="33" borderId="19" xfId="0" applyNumberFormat="1" applyFont="1" applyFill="1" applyBorder="1" applyAlignment="1" applyProtection="1">
      <alignment horizontal="left" vertical="center" wrapText="1"/>
      <protection/>
    </xf>
    <xf numFmtId="49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0" fontId="49" fillId="33" borderId="19" xfId="0" applyNumberFormat="1" applyFont="1" applyFill="1" applyBorder="1" applyAlignment="1" applyProtection="1">
      <alignment horizontal="left" vertical="center" wrapText="1"/>
      <protection/>
    </xf>
    <xf numFmtId="0" fontId="50" fillId="33" borderId="10" xfId="0" applyNumberFormat="1" applyFont="1" applyFill="1" applyBorder="1" applyAlignment="1" applyProtection="1">
      <alignment vertical="center" wrapText="1"/>
      <protection/>
    </xf>
    <xf numFmtId="0" fontId="50" fillId="33" borderId="13" xfId="0" applyNumberFormat="1" applyFont="1" applyFill="1" applyBorder="1" applyAlignment="1" applyProtection="1">
      <alignment vertical="center" wrapText="1"/>
      <protection/>
    </xf>
    <xf numFmtId="0" fontId="50" fillId="33" borderId="11" xfId="0" applyNumberFormat="1" applyFont="1" applyFill="1" applyBorder="1" applyAlignment="1" applyProtection="1">
      <alignment vertical="center" wrapText="1"/>
      <protection/>
    </xf>
    <xf numFmtId="0" fontId="50" fillId="0" borderId="13" xfId="0" applyNumberFormat="1" applyFont="1" applyFill="1" applyBorder="1" applyAlignment="1" applyProtection="1">
      <alignment vertical="center" wrapText="1"/>
      <protection locked="0"/>
    </xf>
    <xf numFmtId="0" fontId="50" fillId="0" borderId="11" xfId="0" applyNumberFormat="1" applyFont="1" applyFill="1" applyBorder="1" applyAlignment="1" applyProtection="1">
      <alignment vertical="center" wrapText="1"/>
      <protection locked="0"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21" fillId="33" borderId="0" xfId="0" applyNumberFormat="1" applyFont="1" applyFill="1" applyBorder="1" applyAlignment="1" applyProtection="1">
      <alignment vertical="center" wrapText="1"/>
      <protection/>
    </xf>
    <xf numFmtId="0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20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4" fillId="0" borderId="0" xfId="0" applyNumberFormat="1" applyFont="1" applyFill="1" applyBorder="1" applyAlignment="1" applyProtection="1">
      <alignment vertical="center" wrapText="1"/>
      <protection locked="0"/>
    </xf>
    <xf numFmtId="0" fontId="1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15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vertical="center" wrapText="1"/>
      <protection locked="0"/>
    </xf>
    <xf numFmtId="0" fontId="148" fillId="0" borderId="0" xfId="0" applyNumberFormat="1" applyFont="1" applyFill="1" applyBorder="1" applyAlignment="1" applyProtection="1">
      <alignment vertical="center" wrapText="1"/>
      <protection locked="0"/>
    </xf>
    <xf numFmtId="49" fontId="1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1" fillId="0" borderId="0" xfId="0" applyNumberFormat="1" applyFont="1" applyFill="1" applyBorder="1" applyAlignment="1" applyProtection="1">
      <alignment vertical="center" wrapText="1"/>
      <protection locked="0"/>
    </xf>
    <xf numFmtId="0" fontId="152" fillId="0" borderId="0" xfId="0" applyNumberFormat="1" applyFont="1" applyFill="1" applyBorder="1" applyAlignment="1" applyProtection="1">
      <alignment vertical="center" wrapText="1"/>
      <protection locked="0"/>
    </xf>
    <xf numFmtId="0" fontId="153" fillId="0" borderId="15" xfId="0" applyNumberFormat="1" applyFont="1" applyFill="1" applyBorder="1" applyAlignment="1" applyProtection="1">
      <alignment vertical="center" wrapText="1"/>
      <protection locked="0"/>
    </xf>
    <xf numFmtId="0" fontId="15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3" fillId="0" borderId="0" xfId="0" applyNumberFormat="1" applyFont="1" applyFill="1" applyBorder="1" applyAlignment="1" applyProtection="1">
      <alignment vertical="center" wrapText="1"/>
      <protection locked="0"/>
    </xf>
    <xf numFmtId="0" fontId="154" fillId="0" borderId="0" xfId="0" applyNumberFormat="1" applyFont="1" applyFill="1" applyBorder="1" applyAlignment="1" applyProtection="1">
      <alignment vertical="center" wrapText="1"/>
      <protection locked="0"/>
    </xf>
    <xf numFmtId="49" fontId="1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8" fillId="33" borderId="13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3" xfId="0" applyNumberFormat="1" applyFont="1" applyFill="1" applyBorder="1" applyAlignment="1" applyProtection="1">
      <alignment horizontal="left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top" wrapText="1"/>
      <protection locked="0"/>
    </xf>
    <xf numFmtId="173" fontId="26" fillId="33" borderId="11" xfId="0" applyNumberFormat="1" applyFont="1" applyFill="1" applyBorder="1" applyAlignment="1" applyProtection="1">
      <alignment horizontal="center" vertical="top" wrapText="1"/>
      <protection/>
    </xf>
    <xf numFmtId="2" fontId="1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6" fillId="33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38" borderId="0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0" applyNumberFormat="1" applyFont="1" applyFill="1" applyBorder="1" applyAlignment="1" applyProtection="1">
      <alignment horizontal="center" vertical="center" wrapText="1"/>
      <protection/>
    </xf>
    <xf numFmtId="0" fontId="26" fillId="38" borderId="14" xfId="0" applyNumberFormat="1" applyFont="1" applyFill="1" applyBorder="1" applyAlignment="1" applyProtection="1">
      <alignment horizontal="left" vertical="center" wrapText="1"/>
      <protection/>
    </xf>
    <xf numFmtId="0" fontId="2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0" applyNumberFormat="1" applyFont="1" applyFill="1" applyBorder="1" applyAlignment="1" applyProtection="1">
      <alignment horizontal="left" vertical="top" wrapText="1"/>
      <protection locked="0"/>
    </xf>
    <xf numFmtId="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38" borderId="11" xfId="0" applyNumberFormat="1" applyFont="1" applyFill="1" applyBorder="1" applyAlignment="1" applyProtection="1">
      <alignment horizontal="center" vertical="center" wrapText="1"/>
      <protection/>
    </xf>
    <xf numFmtId="0" fontId="34" fillId="38" borderId="19" xfId="0" applyNumberFormat="1" applyFont="1" applyFill="1" applyBorder="1" applyAlignment="1" applyProtection="1">
      <alignment horizontal="left" vertical="center" wrapText="1"/>
      <protection/>
    </xf>
    <xf numFmtId="0" fontId="20" fillId="38" borderId="0" xfId="0" applyNumberFormat="1" applyFont="1" applyFill="1" applyBorder="1" applyAlignment="1" applyProtection="1">
      <alignment vertical="center" wrapText="1"/>
      <protection/>
    </xf>
    <xf numFmtId="0" fontId="50" fillId="38" borderId="13" xfId="0" applyNumberFormat="1" applyFont="1" applyFill="1" applyBorder="1" applyAlignment="1" applyProtection="1">
      <alignment vertical="center" wrapText="1"/>
      <protection/>
    </xf>
    <xf numFmtId="0" fontId="50" fillId="38" borderId="11" xfId="0" applyNumberFormat="1" applyFont="1" applyFill="1" applyBorder="1" applyAlignment="1" applyProtection="1">
      <alignment vertical="center" wrapText="1"/>
      <protection/>
    </xf>
    <xf numFmtId="172" fontId="13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48" fillId="39" borderId="11" xfId="0" applyNumberFormat="1" applyFont="1" applyFill="1" applyBorder="1" applyAlignment="1" applyProtection="1">
      <alignment vertical="top" wrapText="1"/>
      <protection locked="0"/>
    </xf>
    <xf numFmtId="0" fontId="154" fillId="39" borderId="11" xfId="0" applyNumberFormat="1" applyFont="1" applyFill="1" applyBorder="1" applyAlignment="1" applyProtection="1">
      <alignment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5" fillId="36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0" xfId="0" applyNumberFormat="1" applyFont="1" applyFill="1" applyBorder="1" applyAlignment="1" applyProtection="1">
      <alignment vertical="center" wrapText="1"/>
      <protection/>
    </xf>
    <xf numFmtId="0" fontId="157" fillId="0" borderId="0" xfId="0" applyNumberFormat="1" applyFont="1" applyFill="1" applyBorder="1" applyAlignment="1" applyProtection="1">
      <alignment vertical="center" wrapText="1"/>
      <protection locked="0"/>
    </xf>
    <xf numFmtId="0" fontId="158" fillId="0" borderId="0" xfId="0" applyNumberFormat="1" applyFont="1" applyFill="1" applyBorder="1" applyAlignment="1" applyProtection="1">
      <alignment vertical="center" wrapText="1"/>
      <protection locked="0"/>
    </xf>
    <xf numFmtId="0" fontId="50" fillId="38" borderId="0" xfId="0" applyNumberFormat="1" applyFont="1" applyFill="1" applyBorder="1" applyAlignment="1" applyProtection="1">
      <alignment vertical="center" wrapText="1"/>
      <protection/>
    </xf>
    <xf numFmtId="0" fontId="159" fillId="0" borderId="0" xfId="0" applyNumberFormat="1" applyFont="1" applyFill="1" applyBorder="1" applyAlignment="1" applyProtection="1">
      <alignment vertical="center" wrapText="1"/>
      <protection locked="0"/>
    </xf>
    <xf numFmtId="0" fontId="157" fillId="0" borderId="0" xfId="0" applyNumberFormat="1" applyFont="1" applyFill="1" applyBorder="1" applyAlignment="1" applyProtection="1">
      <alignment vertical="center" wrapText="1"/>
      <protection/>
    </xf>
    <xf numFmtId="0" fontId="145" fillId="0" borderId="0" xfId="0" applyNumberFormat="1" applyFont="1" applyFill="1" applyBorder="1" applyAlignment="1" applyProtection="1">
      <alignment vertical="center" wrapText="1"/>
      <protection/>
    </xf>
    <xf numFmtId="0" fontId="16" fillId="33" borderId="23" xfId="0" applyNumberFormat="1" applyFont="1" applyFill="1" applyBorder="1" applyAlignment="1" applyProtection="1">
      <alignment horizontal="left" vertical="center" wrapText="1"/>
      <protection/>
    </xf>
    <xf numFmtId="0" fontId="49" fillId="0" borderId="19" xfId="0" applyNumberFormat="1" applyFont="1" applyFill="1" applyBorder="1" applyAlignment="1" applyProtection="1">
      <alignment horizontal="left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left" vertical="center" wrapText="1"/>
      <protection/>
    </xf>
    <xf numFmtId="0" fontId="27" fillId="0" borderId="23" xfId="0" applyNumberFormat="1" applyFont="1" applyFill="1" applyBorder="1" applyAlignment="1" applyProtection="1">
      <alignment horizontal="left" vertical="center" wrapText="1"/>
      <protection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22" xfId="0" applyNumberFormat="1" applyFont="1" applyFill="1" applyBorder="1" applyAlignment="1" applyProtection="1">
      <alignment vertical="center" wrapText="1"/>
      <protection/>
    </xf>
    <xf numFmtId="172" fontId="160" fillId="33" borderId="0" xfId="0" applyNumberFormat="1" applyFont="1" applyFill="1" applyBorder="1" applyAlignment="1" applyProtection="1">
      <alignment horizontal="right" vertical="center" wrapText="1"/>
      <protection/>
    </xf>
    <xf numFmtId="0" fontId="22" fillId="38" borderId="19" xfId="0" applyNumberFormat="1" applyFont="1" applyFill="1" applyBorder="1" applyAlignment="1" applyProtection="1">
      <alignment horizontal="left" vertical="center" wrapText="1"/>
      <protection/>
    </xf>
    <xf numFmtId="0" fontId="28" fillId="38" borderId="0" xfId="0" applyNumberFormat="1" applyFont="1" applyFill="1" applyBorder="1" applyAlignment="1" applyProtection="1">
      <alignment vertical="center" wrapText="1"/>
      <protection/>
    </xf>
    <xf numFmtId="0" fontId="28" fillId="38" borderId="13" xfId="0" applyNumberFormat="1" applyFont="1" applyFill="1" applyBorder="1" applyAlignment="1" applyProtection="1">
      <alignment vertical="center" wrapText="1"/>
      <protection/>
    </xf>
    <xf numFmtId="0" fontId="28" fillId="38" borderId="11" xfId="0" applyNumberFormat="1" applyFont="1" applyFill="1" applyBorder="1" applyAlignment="1" applyProtection="1">
      <alignment vertical="center" wrapText="1"/>
      <protection/>
    </xf>
    <xf numFmtId="49" fontId="19" fillId="40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1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1" fillId="37" borderId="0" xfId="0" applyNumberFormat="1" applyFont="1" applyFill="1" applyBorder="1" applyAlignment="1" applyProtection="1">
      <alignment horizontal="center" vertical="center" wrapText="1"/>
      <protection/>
    </xf>
    <xf numFmtId="0" fontId="161" fillId="37" borderId="25" xfId="0" applyNumberFormat="1" applyFont="1" applyFill="1" applyBorder="1" applyAlignment="1" applyProtection="1">
      <alignment horizontal="center" vertical="center" wrapText="1"/>
      <protection/>
    </xf>
    <xf numFmtId="0" fontId="161" fillId="37" borderId="26" xfId="0" applyNumberFormat="1" applyFont="1" applyFill="1" applyBorder="1" applyAlignment="1" applyProtection="1">
      <alignment horizontal="center" vertical="center" wrapText="1"/>
      <protection/>
    </xf>
    <xf numFmtId="0" fontId="161" fillId="37" borderId="2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162" fillId="37" borderId="0" xfId="0" applyNumberFormat="1" applyFont="1" applyFill="1" applyBorder="1" applyAlignment="1" applyProtection="1">
      <alignment horizontal="center" vertical="center" wrapText="1"/>
      <protection/>
    </xf>
    <xf numFmtId="0" fontId="162" fillId="37" borderId="28" xfId="0" applyNumberFormat="1" applyFont="1" applyFill="1" applyBorder="1" applyAlignment="1" applyProtection="1">
      <alignment horizontal="center" vertical="center" wrapText="1"/>
      <protection/>
    </xf>
    <xf numFmtId="0" fontId="162" fillId="37" borderId="29" xfId="0" applyNumberFormat="1" applyFont="1" applyFill="1" applyBorder="1" applyAlignment="1" applyProtection="1">
      <alignment horizontal="center" vertical="center" wrapText="1"/>
      <protection/>
    </xf>
    <xf numFmtId="0" fontId="162" fillId="37" borderId="30" xfId="0" applyNumberFormat="1" applyFont="1" applyFill="1" applyBorder="1" applyAlignment="1" applyProtection="1">
      <alignment horizontal="center" vertical="center" wrapText="1"/>
      <protection/>
    </xf>
    <xf numFmtId="49" fontId="50" fillId="41" borderId="22" xfId="0" applyNumberFormat="1" applyFont="1" applyFill="1" applyBorder="1" applyAlignment="1" applyProtection="1">
      <alignment horizontal="center" vertical="center" wrapText="1"/>
      <protection/>
    </xf>
    <xf numFmtId="0" fontId="20" fillId="41" borderId="0" xfId="0" applyNumberFormat="1" applyFont="1" applyFill="1" applyBorder="1" applyAlignment="1" applyProtection="1">
      <alignment vertical="center" wrapText="1"/>
      <protection/>
    </xf>
    <xf numFmtId="0" fontId="50" fillId="41" borderId="0" xfId="0" applyNumberFormat="1" applyFont="1" applyFill="1" applyBorder="1" applyAlignment="1" applyProtection="1">
      <alignment vertical="center" wrapText="1"/>
      <protection/>
    </xf>
    <xf numFmtId="0" fontId="163" fillId="38" borderId="0" xfId="0" applyNumberFormat="1" applyFont="1" applyFill="1" applyBorder="1" applyAlignment="1" applyProtection="1">
      <alignment horizontal="center" vertical="center" wrapText="1"/>
      <protection/>
    </xf>
    <xf numFmtId="49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42" borderId="18" xfId="0" applyNumberFormat="1" applyFont="1" applyFill="1" applyBorder="1" applyAlignment="1" applyProtection="1">
      <alignment horizontal="center" vertical="center" wrapText="1"/>
      <protection/>
    </xf>
    <xf numFmtId="0" fontId="48" fillId="42" borderId="23" xfId="0" applyNumberFormat="1" applyFont="1" applyFill="1" applyBorder="1" applyAlignment="1" applyProtection="1">
      <alignment horizontal="left" vertical="center" wrapText="1"/>
      <protection/>
    </xf>
    <xf numFmtId="0" fontId="48" fillId="42" borderId="10" xfId="0" applyNumberFormat="1" applyFont="1" applyFill="1" applyBorder="1" applyAlignment="1" applyProtection="1">
      <alignment horizontal="left" vertical="center" wrapText="1"/>
      <protection/>
    </xf>
    <xf numFmtId="0" fontId="20" fillId="42" borderId="0" xfId="0" applyNumberFormat="1" applyFont="1" applyFill="1" applyBorder="1" applyAlignment="1" applyProtection="1">
      <alignment vertical="center" wrapText="1"/>
      <protection/>
    </xf>
    <xf numFmtId="0" fontId="50" fillId="42" borderId="0" xfId="0" applyNumberFormat="1" applyFont="1" applyFill="1" applyBorder="1" applyAlignment="1" applyProtection="1">
      <alignment vertical="center" wrapText="1"/>
      <protection/>
    </xf>
    <xf numFmtId="0" fontId="50" fillId="42" borderId="13" xfId="0" applyNumberFormat="1" applyFont="1" applyFill="1" applyBorder="1" applyAlignment="1" applyProtection="1">
      <alignment vertical="center" wrapText="1"/>
      <protection/>
    </xf>
    <xf numFmtId="0" fontId="50" fillId="42" borderId="11" xfId="0" applyNumberFormat="1" applyFont="1" applyFill="1" applyBorder="1" applyAlignment="1" applyProtection="1">
      <alignment vertical="center" wrapText="1"/>
      <protection/>
    </xf>
    <xf numFmtId="0" fontId="50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38" borderId="32" xfId="0" applyNumberFormat="1" applyFont="1" applyFill="1" applyBorder="1" applyAlignment="1" applyProtection="1">
      <alignment horizontal="center" vertical="top" wrapText="1"/>
      <protection/>
    </xf>
    <xf numFmtId="0" fontId="49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0" fontId="22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43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0" xfId="0" applyNumberFormat="1" applyFont="1" applyFill="1" applyBorder="1" applyAlignment="1" applyProtection="1">
      <alignment vertical="center" wrapText="1"/>
      <protection/>
    </xf>
    <xf numFmtId="0" fontId="52" fillId="33" borderId="23" xfId="0" applyNumberFormat="1" applyFont="1" applyFill="1" applyBorder="1" applyAlignment="1" applyProtection="1">
      <alignment horizontal="right" vertical="center" wrapText="1"/>
      <protection/>
    </xf>
    <xf numFmtId="10" fontId="70" fillId="38" borderId="13" xfId="0" applyNumberFormat="1" applyFont="1" applyFill="1" applyBorder="1" applyAlignment="1" applyProtection="1">
      <alignment horizontal="center" vertical="top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right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64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165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23" fillId="44" borderId="11" xfId="0" applyNumberFormat="1" applyFont="1" applyFill="1" applyBorder="1" applyAlignment="1" applyProtection="1">
      <alignment horizontal="right" vertical="center" wrapText="1"/>
      <protection/>
    </xf>
    <xf numFmtId="0" fontId="28" fillId="44" borderId="11" xfId="0" applyNumberFormat="1" applyFont="1" applyFill="1" applyBorder="1" applyAlignment="1" applyProtection="1">
      <alignment horizontal="right" vertical="center" wrapText="1"/>
      <protection/>
    </xf>
    <xf numFmtId="49" fontId="22" fillId="38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3" xfId="0" applyNumberFormat="1" applyFont="1" applyFill="1" applyBorder="1" applyAlignment="1" applyProtection="1">
      <alignment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3" xfId="0" applyNumberFormat="1" applyFont="1" applyFill="1" applyBorder="1" applyAlignment="1" applyProtection="1">
      <alignment vertical="center" wrapText="1"/>
      <protection/>
    </xf>
    <xf numFmtId="0" fontId="52" fillId="33" borderId="11" xfId="0" applyNumberFormat="1" applyFont="1" applyFill="1" applyBorder="1" applyAlignment="1" applyProtection="1">
      <alignment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23" fillId="38" borderId="11" xfId="0" applyNumberFormat="1" applyFont="1" applyFill="1" applyBorder="1" applyAlignment="1" applyProtection="1">
      <alignment horizontal="center" vertical="center" wrapText="1"/>
      <protection/>
    </xf>
    <xf numFmtId="0" fontId="1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66" fillId="33" borderId="12" xfId="0" applyNumberFormat="1" applyFont="1" applyFill="1" applyBorder="1" applyAlignment="1" applyProtection="1">
      <alignment horizontal="center" vertical="top" wrapText="1"/>
      <protection/>
    </xf>
    <xf numFmtId="0" fontId="72" fillId="36" borderId="11" xfId="0" applyNumberFormat="1" applyFont="1" applyFill="1" applyBorder="1" applyAlignment="1" applyProtection="1">
      <alignment horizontal="center" vertical="top" wrapText="1"/>
      <protection/>
    </xf>
    <xf numFmtId="172" fontId="4" fillId="33" borderId="11" xfId="0" applyNumberFormat="1" applyFont="1" applyFill="1" applyBorder="1" applyAlignment="1" applyProtection="1">
      <alignment horizontal="center" vertical="top" wrapText="1"/>
      <protection/>
    </xf>
    <xf numFmtId="172" fontId="167" fillId="38" borderId="11" xfId="0" applyNumberFormat="1" applyFont="1" applyFill="1" applyBorder="1" applyAlignment="1" applyProtection="1">
      <alignment horizontal="center" vertical="top" wrapText="1"/>
      <protection/>
    </xf>
    <xf numFmtId="173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33" borderId="12" xfId="0" applyNumberFormat="1" applyFont="1" applyFill="1" applyBorder="1" applyAlignment="1" applyProtection="1">
      <alignment horizontal="center" vertical="top" wrapText="1"/>
      <protection/>
    </xf>
    <xf numFmtId="172" fontId="72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8" borderId="11" xfId="0" applyNumberFormat="1" applyFont="1" applyFill="1" applyBorder="1" applyAlignment="1" applyProtection="1">
      <alignment horizontal="center" vertical="top" wrapText="1"/>
      <protection/>
    </xf>
    <xf numFmtId="0" fontId="24" fillId="33" borderId="11" xfId="0" applyNumberFormat="1" applyFont="1" applyFill="1" applyBorder="1" applyAlignment="1" applyProtection="1">
      <alignment horizontal="center" vertical="top" wrapText="1"/>
      <protection/>
    </xf>
    <xf numFmtId="1" fontId="72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9" borderId="11" xfId="0" applyNumberFormat="1" applyFont="1" applyFill="1" applyBorder="1" applyAlignment="1" applyProtection="1">
      <alignment horizontal="center" vertical="top" wrapText="1"/>
      <protection/>
    </xf>
    <xf numFmtId="0" fontId="24" fillId="46" borderId="11" xfId="0" applyNumberFormat="1" applyFont="1" applyFill="1" applyBorder="1" applyAlignment="1" applyProtection="1">
      <alignment horizontal="center" vertical="top" wrapText="1"/>
      <protection/>
    </xf>
    <xf numFmtId="0" fontId="168" fillId="0" borderId="11" xfId="0" applyNumberFormat="1" applyFont="1" applyFill="1" applyBorder="1" applyAlignment="1" applyProtection="1">
      <alignment horizontal="center" vertical="top" wrapText="1"/>
      <protection/>
    </xf>
    <xf numFmtId="0" fontId="169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10" fontId="170" fillId="37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71" fillId="39" borderId="11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171" fillId="38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35" xfId="0" applyNumberFormat="1" applyFont="1" applyFill="1" applyBorder="1" applyAlignment="1" applyProtection="1">
      <alignment horizontal="center" vertical="top" wrapText="1"/>
      <protection/>
    </xf>
    <xf numFmtId="0" fontId="8" fillId="33" borderId="36" xfId="0" applyNumberFormat="1" applyFont="1" applyFill="1" applyBorder="1" applyAlignment="1" applyProtection="1">
      <alignment horizontal="center" vertical="top" wrapText="1"/>
      <protection/>
    </xf>
    <xf numFmtId="172" fontId="10" fillId="33" borderId="13" xfId="0" applyNumberFormat="1" applyFont="1" applyFill="1" applyBorder="1" applyAlignment="1" applyProtection="1">
      <alignment horizontal="center" vertical="top" wrapText="1"/>
      <protection/>
    </xf>
    <xf numFmtId="172" fontId="70" fillId="38" borderId="13" xfId="0" applyNumberFormat="1" applyFont="1" applyFill="1" applyBorder="1" applyAlignment="1" applyProtection="1">
      <alignment horizontal="center" vertical="top" wrapText="1"/>
      <protection/>
    </xf>
    <xf numFmtId="173" fontId="73" fillId="44" borderId="11" xfId="0" applyNumberFormat="1" applyFont="1" applyFill="1" applyBorder="1" applyAlignment="1" applyProtection="1">
      <alignment horizontal="right" vertical="top" wrapText="1"/>
      <protection/>
    </xf>
    <xf numFmtId="1" fontId="74" fillId="43" borderId="11" xfId="0" applyNumberFormat="1" applyFont="1" applyFill="1" applyBorder="1" applyAlignment="1" applyProtection="1">
      <alignment horizontal="right" vertical="top" wrapText="1"/>
      <protection/>
    </xf>
    <xf numFmtId="173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172" fillId="43" borderId="1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173" fillId="38" borderId="11" xfId="0" applyNumberFormat="1" applyFont="1" applyFill="1" applyBorder="1" applyAlignment="1" applyProtection="1">
      <alignment horizontal="center" vertical="top" wrapText="1"/>
      <protection/>
    </xf>
    <xf numFmtId="173" fontId="73" fillId="33" borderId="11" xfId="0" applyNumberFormat="1" applyFont="1" applyFill="1" applyBorder="1" applyAlignment="1" applyProtection="1">
      <alignment horizontal="center" vertical="top" wrapText="1"/>
      <protection/>
    </xf>
    <xf numFmtId="173" fontId="7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8" borderId="11" xfId="0" applyNumberFormat="1" applyFont="1" applyFill="1" applyBorder="1" applyAlignment="1" applyProtection="1">
      <alignment horizontal="center" vertical="top" wrapText="1"/>
      <protection/>
    </xf>
    <xf numFmtId="173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70" fillId="38" borderId="11" xfId="0" applyNumberFormat="1" applyFont="1" applyFill="1" applyBorder="1" applyAlignment="1" applyProtection="1">
      <alignment horizontal="center" vertical="top" wrapText="1"/>
      <protection/>
    </xf>
    <xf numFmtId="9" fontId="6" fillId="38" borderId="11" xfId="0" applyNumberFormat="1" applyFont="1" applyFill="1" applyBorder="1" applyAlignment="1" applyProtection="1">
      <alignment horizontal="center" vertical="top" wrapText="1"/>
      <protection/>
    </xf>
    <xf numFmtId="1" fontId="49" fillId="38" borderId="11" xfId="0" applyNumberFormat="1" applyFont="1" applyFill="1" applyBorder="1" applyAlignment="1" applyProtection="1">
      <alignment horizontal="center" vertical="top" wrapText="1"/>
      <protection/>
    </xf>
    <xf numFmtId="173" fontId="6" fillId="38" borderId="11" xfId="0" applyNumberFormat="1" applyFont="1" applyFill="1" applyBorder="1" applyAlignment="1" applyProtection="1">
      <alignment horizontal="center" vertical="top" wrapText="1"/>
      <protection/>
    </xf>
    <xf numFmtId="173" fontId="10" fillId="33" borderId="11" xfId="0" applyNumberFormat="1" applyFont="1" applyFill="1" applyBorder="1" applyAlignment="1" applyProtection="1">
      <alignment horizontal="center" vertical="top" wrapText="1"/>
      <protection/>
    </xf>
    <xf numFmtId="1" fontId="26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10" fillId="38" borderId="14" xfId="0" applyNumberFormat="1" applyFont="1" applyFill="1" applyBorder="1" applyAlignment="1" applyProtection="1">
      <alignment horizontal="center" vertical="top" wrapText="1"/>
      <protection/>
    </xf>
    <xf numFmtId="1" fontId="174" fillId="38" borderId="11" xfId="0" applyNumberFormat="1" applyFont="1" applyFill="1" applyBorder="1" applyAlignment="1" applyProtection="1">
      <alignment horizontal="center" vertical="top" wrapText="1"/>
      <protection/>
    </xf>
    <xf numFmtId="1" fontId="175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22" fillId="33" borderId="14" xfId="0" applyNumberFormat="1" applyFont="1" applyFill="1" applyBorder="1" applyAlignment="1" applyProtection="1">
      <alignment horizontal="center" vertical="top" wrapText="1"/>
      <protection/>
    </xf>
    <xf numFmtId="1" fontId="24" fillId="38" borderId="14" xfId="0" applyNumberFormat="1" applyFont="1" applyFill="1" applyBorder="1" applyAlignment="1" applyProtection="1">
      <alignment horizontal="center" vertical="top" wrapText="1"/>
      <protection locked="0"/>
    </xf>
    <xf numFmtId="173" fontId="173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21" xfId="0" applyNumberFormat="1" applyFont="1" applyFill="1" applyBorder="1" applyAlignment="1" applyProtection="1">
      <alignment horizontal="center" vertical="top" wrapText="1"/>
      <protection/>
    </xf>
    <xf numFmtId="1" fontId="29" fillId="43" borderId="11" xfId="0" applyNumberFormat="1" applyFont="1" applyFill="1" applyBorder="1" applyAlignment="1" applyProtection="1">
      <alignment horizontal="center" vertical="top" wrapText="1"/>
      <protection locked="0"/>
    </xf>
    <xf numFmtId="173" fontId="44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73" fontId="173" fillId="34" borderId="20" xfId="0" applyNumberFormat="1" applyFont="1" applyFill="1" applyBorder="1" applyAlignment="1" applyProtection="1">
      <alignment horizontal="center" vertical="top" wrapText="1"/>
      <protection/>
    </xf>
    <xf numFmtId="173" fontId="29" fillId="38" borderId="11" xfId="0" applyNumberFormat="1" applyFont="1" applyFill="1" applyBorder="1" applyAlignment="1" applyProtection="1">
      <alignment horizontal="center" vertical="top" wrapText="1"/>
      <protection/>
    </xf>
    <xf numFmtId="173" fontId="173" fillId="41" borderId="21" xfId="0" applyNumberFormat="1" applyFont="1" applyFill="1" applyBorder="1" applyAlignment="1" applyProtection="1">
      <alignment horizontal="center" vertical="top" wrapText="1"/>
      <protection/>
    </xf>
    <xf numFmtId="173" fontId="173" fillId="43" borderId="37" xfId="0" applyNumberFormat="1" applyFont="1" applyFill="1" applyBorder="1" applyAlignment="1" applyProtection="1">
      <alignment horizontal="center" vertical="top" wrapText="1"/>
      <protection locked="0"/>
    </xf>
    <xf numFmtId="1" fontId="176" fillId="38" borderId="12" xfId="0" applyNumberFormat="1" applyFont="1" applyFill="1" applyBorder="1" applyAlignment="1" applyProtection="1">
      <alignment horizontal="center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center" wrapText="1"/>
      <protection/>
    </xf>
    <xf numFmtId="0" fontId="72" fillId="0" borderId="0" xfId="0" applyNumberFormat="1" applyFont="1" applyFill="1" applyBorder="1" applyAlignment="1" applyProtection="1">
      <alignment vertical="center" wrapText="1"/>
      <protection locked="0"/>
    </xf>
    <xf numFmtId="0" fontId="10" fillId="40" borderId="19" xfId="0" applyNumberFormat="1" applyFont="1" applyFill="1" applyBorder="1" applyAlignment="1" applyProtection="1">
      <alignment horizontal="left" vertical="center" wrapText="1"/>
      <protection/>
    </xf>
    <xf numFmtId="173" fontId="10" fillId="40" borderId="11" xfId="0" applyNumberFormat="1" applyFont="1" applyFill="1" applyBorder="1" applyAlignment="1" applyProtection="1">
      <alignment horizontal="center" vertical="top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40" borderId="0" xfId="0" applyNumberFormat="1" applyFont="1" applyFill="1" applyBorder="1" applyAlignment="1" applyProtection="1">
      <alignment vertical="center" wrapText="1"/>
      <protection/>
    </xf>
    <xf numFmtId="0" fontId="8" fillId="40" borderId="0" xfId="0" applyNumberFormat="1" applyFont="1" applyFill="1" applyBorder="1" applyAlignment="1" applyProtection="1">
      <alignment vertical="center" wrapText="1"/>
      <protection/>
    </xf>
    <xf numFmtId="0" fontId="8" fillId="40" borderId="13" xfId="0" applyNumberFormat="1" applyFont="1" applyFill="1" applyBorder="1" applyAlignment="1" applyProtection="1">
      <alignment vertical="center" wrapText="1"/>
      <protection/>
    </xf>
    <xf numFmtId="0" fontId="8" fillId="40" borderId="11" xfId="0" applyNumberFormat="1" applyFont="1" applyFill="1" applyBorder="1" applyAlignment="1" applyProtection="1">
      <alignment vertical="center" wrapText="1"/>
      <protection/>
    </xf>
    <xf numFmtId="0" fontId="4" fillId="40" borderId="19" xfId="0" applyNumberFormat="1" applyFont="1" applyFill="1" applyBorder="1" applyAlignment="1" applyProtection="1">
      <alignment horizontal="left" vertical="center" wrapText="1"/>
      <protection/>
    </xf>
    <xf numFmtId="0" fontId="26" fillId="40" borderId="38" xfId="0" applyNumberFormat="1" applyFont="1" applyFill="1" applyBorder="1" applyAlignment="1" applyProtection="1">
      <alignment horizontal="left" vertical="center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/>
    </xf>
    <xf numFmtId="1" fontId="26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26" fillId="40" borderId="0" xfId="0" applyNumberFormat="1" applyFont="1" applyFill="1" applyBorder="1" applyAlignment="1" applyProtection="1">
      <alignment vertical="center" wrapText="1"/>
      <protection/>
    </xf>
    <xf numFmtId="0" fontId="52" fillId="40" borderId="0" xfId="0" applyNumberFormat="1" applyFont="1" applyFill="1" applyBorder="1" applyAlignment="1" applyProtection="1">
      <alignment vertical="center" wrapText="1"/>
      <protection/>
    </xf>
    <xf numFmtId="0" fontId="52" fillId="40" borderId="13" xfId="0" applyNumberFormat="1" applyFont="1" applyFill="1" applyBorder="1" applyAlignment="1" applyProtection="1">
      <alignment vertical="center" wrapText="1"/>
      <protection/>
    </xf>
    <xf numFmtId="0" fontId="52" fillId="40" borderId="11" xfId="0" applyNumberFormat="1" applyFont="1" applyFill="1" applyBorder="1" applyAlignment="1" applyProtection="1">
      <alignment vertical="center" wrapText="1"/>
      <protection/>
    </xf>
    <xf numFmtId="49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6" fillId="34" borderId="18" xfId="0" applyNumberFormat="1" applyFont="1" applyFill="1" applyBorder="1" applyAlignment="1" applyProtection="1">
      <alignment horizontal="left" vertical="center" wrapText="1"/>
      <protection/>
    </xf>
    <xf numFmtId="10" fontId="44" fillId="34" borderId="20" xfId="0" applyNumberFormat="1" applyFont="1" applyFill="1" applyBorder="1" applyAlignment="1" applyProtection="1">
      <alignment horizontal="center" vertical="top" wrapText="1"/>
      <protection/>
    </xf>
    <xf numFmtId="0" fontId="29" fillId="33" borderId="0" xfId="0" applyNumberFormat="1" applyFont="1" applyFill="1" applyBorder="1" applyAlignment="1" applyProtection="1">
      <alignment vertical="center" wrapText="1"/>
      <protection/>
    </xf>
    <xf numFmtId="0" fontId="16" fillId="33" borderId="0" xfId="0" applyNumberFormat="1" applyFont="1" applyFill="1" applyBorder="1" applyAlignment="1" applyProtection="1">
      <alignment vertical="center" wrapText="1"/>
      <protection/>
    </xf>
    <xf numFmtId="0" fontId="16" fillId="33" borderId="13" xfId="0" applyNumberFormat="1" applyFont="1" applyFill="1" applyBorder="1" applyAlignment="1" applyProtection="1">
      <alignment vertical="center" wrapText="1"/>
      <protection/>
    </xf>
    <xf numFmtId="0" fontId="16" fillId="33" borderId="11" xfId="0" applyNumberFormat="1" applyFont="1" applyFill="1" applyBorder="1" applyAlignment="1" applyProtection="1">
      <alignment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173" fontId="177" fillId="33" borderId="0" xfId="0" applyNumberFormat="1" applyFont="1" applyFill="1" applyBorder="1" applyAlignment="1" applyProtection="1">
      <alignment horizontal="center" vertical="top" wrapText="1"/>
      <protection/>
    </xf>
    <xf numFmtId="173" fontId="177" fillId="33" borderId="10" xfId="0" applyNumberFormat="1" applyFont="1" applyFill="1" applyBorder="1" applyAlignment="1" applyProtection="1">
      <alignment horizontal="center" vertical="top" wrapText="1"/>
      <protection/>
    </xf>
    <xf numFmtId="0" fontId="50" fillId="41" borderId="22" xfId="0" applyNumberFormat="1" applyFont="1" applyFill="1" applyBorder="1" applyAlignment="1" applyProtection="1">
      <alignment horizontal="left" vertical="center" wrapText="1"/>
      <protection/>
    </xf>
    <xf numFmtId="0" fontId="24" fillId="0" borderId="15" xfId="0" applyNumberFormat="1" applyFont="1" applyFill="1" applyBorder="1" applyAlignment="1" applyProtection="1">
      <alignment vertical="center" wrapText="1"/>
      <protection/>
    </xf>
    <xf numFmtId="0" fontId="10" fillId="41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43" borderId="11" xfId="0" applyNumberFormat="1" applyFont="1" applyFill="1" applyBorder="1" applyAlignment="1" applyProtection="1">
      <alignment horizontal="right" vertical="center" wrapText="1"/>
      <protection locked="0"/>
    </xf>
    <xf numFmtId="1" fontId="24" fillId="38" borderId="13" xfId="0" applyNumberFormat="1" applyFont="1" applyFill="1" applyBorder="1" applyAlignment="1" applyProtection="1">
      <alignment horizontal="center" vertical="top" wrapText="1"/>
      <protection/>
    </xf>
    <xf numFmtId="0" fontId="38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178" fillId="38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3" fillId="4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8">
    <dxf>
      <font>
        <b/>
        <i val="0"/>
        <strike/>
      </font>
      <fill>
        <patternFill>
          <bgColor rgb="FFFF0000"/>
        </patternFill>
      </fill>
    </dxf>
    <dxf>
      <font>
        <b/>
        <i val="0"/>
        <u val="double"/>
        <strike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double"/>
        <color auto="1"/>
      </font>
      <fill>
        <patternFill>
          <bgColor rgb="FFFF1D38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u val="single"/>
        <color auto="1"/>
      </font>
      <fill>
        <patternFill>
          <bgColor rgb="FF00B050"/>
        </patternFill>
      </fill>
    </dxf>
    <dxf>
      <font>
        <b/>
        <i/>
        <u val="double"/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single"/>
        <color auto="1"/>
      </font>
      <fill>
        <patternFill>
          <bgColor rgb="FF00B05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color auto="1"/>
      </font>
      <fill>
        <patternFill>
          <bgColor rgb="FFFF66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indexed="6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color theme="3" tint="-0.24993999302387238"/>
      </font>
      <fill>
        <patternFill>
          <bgColor rgb="FF99FFCC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u val="double"/>
        <color auto="1"/>
      </font>
      <fill>
        <patternFill>
          <bgColor rgb="FFFF9966"/>
        </patternFill>
      </fill>
    </dxf>
    <dxf>
      <font>
        <b/>
        <i val="0"/>
      </font>
      <fill>
        <patternFill>
          <bgColor rgb="FFCCFFCC"/>
        </patternFill>
      </fill>
    </dxf>
    <dxf>
      <font>
        <u val="single"/>
        <name val="Cambria"/>
        <color rgb="FF7030A0"/>
      </font>
      <fill>
        <patternFill>
          <bgColor rgb="FF99FFCC"/>
        </patternFill>
      </fill>
    </dxf>
    <dxf>
      <font>
        <b/>
        <i val="0"/>
        <strike/>
        <name val="Cambria"/>
        <color theme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strike/>
        <color theme="1"/>
      </font>
      <fill>
        <patternFill>
          <bgColor rgb="FFFF0000"/>
        </patternFill>
      </fill>
      <border/>
    </dxf>
    <dxf>
      <font>
        <u val="single"/>
        <color rgb="FF7030A0"/>
      </font>
      <fill>
        <patternFill>
          <bgColor rgb="FF99FFCC"/>
        </patternFill>
      </fill>
      <border/>
    </dxf>
    <dxf>
      <font>
        <color rgb="FF7030A0"/>
      </font>
      <fill>
        <patternFill>
          <bgColor rgb="FF99FF99"/>
        </patternFill>
      </fill>
      <border/>
    </dxf>
    <dxf>
      <font>
        <strike/>
      </font>
      <numFmt numFmtId="173" formatCode="0.0%"/>
      <fill>
        <patternFill>
          <bgColor rgb="FFFF0000"/>
        </patternFill>
      </fill>
      <border/>
    </dxf>
    <dxf>
      <font>
        <b/>
        <i val="0"/>
        <u val="double"/>
        <color rgb="FFC00000"/>
      </font>
      <fill>
        <patternFill patternType="gray0625">
          <bgColor indexed="65"/>
        </patternFill>
      </fill>
      <border/>
    </dxf>
    <dxf>
      <font>
        <b/>
        <i val="0"/>
        <u val="none"/>
        <color theme="1"/>
      </font>
      <fill>
        <patternFill patternType="solid">
          <bgColor rgb="FFCCFFCC"/>
        </patternFill>
      </fill>
      <border/>
    </dxf>
    <dxf>
      <font>
        <b/>
        <i/>
        <color auto="1"/>
      </font>
      <fill>
        <patternFill patternType="lightUp">
          <bgColor rgb="FFFFCCCC"/>
        </patternFill>
      </fill>
      <border/>
    </dxf>
    <dxf>
      <font>
        <b/>
        <i val="0"/>
        <u val="double"/>
        <color theme="1"/>
      </font>
      <fill>
        <patternFill patternType="solid">
          <bgColor rgb="FFCCFFCC"/>
        </patternFill>
      </fill>
      <border/>
    </dxf>
    <dxf>
      <font>
        <b/>
        <i val="0"/>
        <u val="single"/>
        <color auto="1"/>
      </font>
      <fill>
        <patternFill>
          <bgColor rgb="FF89EBDF"/>
        </patternFill>
      </fill>
      <border/>
    </dxf>
    <dxf>
      <font>
        <b/>
        <i val="0"/>
        <u val="double"/>
        <color rgb="FFC00000"/>
      </font>
      <fill>
        <patternFill patternType="gray0625">
          <fgColor theme="2" tint="-0.7499499917030334"/>
          <bgColor indexed="65"/>
        </patternFill>
      </fill>
      <border/>
    </dxf>
    <dxf>
      <font>
        <b/>
        <i val="0"/>
        <u val="non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rgb="FFC00000"/>
      </font>
      <fill>
        <patternFill patternType="gray0625">
          <fgColor indexed="64"/>
          <bgColor indexed="65"/>
        </patternFill>
      </fill>
      <border/>
    </dxf>
    <dxf>
      <font>
        <b/>
        <i val="0"/>
        <u val="singl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auto="1"/>
      </font>
      <fill>
        <patternFill patternType="lightUp">
          <bgColor rgb="FFFFE5FF"/>
        </patternFill>
      </fill>
      <border/>
    </dxf>
    <dxf>
      <font>
        <b/>
        <i val="0"/>
        <u val="single"/>
        <color theme="1"/>
      </font>
      <fill>
        <patternFill patternType="solid">
          <bgColor rgb="FFDDFFDD"/>
        </patternFill>
      </fill>
      <border/>
    </dxf>
    <dxf>
      <font>
        <u val="single"/>
        <color auto="1"/>
      </font>
      <numFmt numFmtId="173" formatCode="0.0%"/>
      <fill>
        <patternFill>
          <bgColor rgb="FF00B050"/>
        </patternFill>
      </fill>
      <border/>
    </dxf>
    <dxf>
      <font>
        <color auto="1"/>
      </font>
      <numFmt numFmtId="173" formatCode="0.0%"/>
      <fill>
        <patternFill>
          <bgColor rgb="FFFF6600"/>
        </patternFill>
      </fill>
      <border/>
    </dxf>
    <dxf>
      <font>
        <u val="none"/>
        <color auto="1"/>
      </font>
      <fill>
        <patternFill>
          <bgColor rgb="FF92D050"/>
        </patternFill>
      </fill>
      <border/>
    </dxf>
    <dxf>
      <font>
        <b val="0"/>
        <i/>
        <u val="single"/>
      </font>
      <fill>
        <patternFill>
          <bgColor rgb="FFFFC000"/>
        </patternFill>
      </fill>
      <border/>
    </dxf>
    <dxf>
      <font>
        <u val="double"/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107"/>
  <sheetViews>
    <sheetView tabSelected="1" view="pageBreakPreview" zoomScale="70" zoomScaleSheetLayoutView="70" workbookViewId="0" topLeftCell="A1">
      <pane ySplit="1" topLeftCell="A64" activePane="bottomLeft" state="frozen"/>
      <selection pane="topLeft" activeCell="A1" sqref="A1"/>
      <selection pane="bottomLeft" activeCell="F82" sqref="F82"/>
    </sheetView>
  </sheetViews>
  <sheetFormatPr defaultColWidth="9.140625" defaultRowHeight="12.75" outlineLevelCol="1"/>
  <cols>
    <col min="1" max="1" width="10.57421875" style="68" customWidth="1"/>
    <col min="2" max="2" width="159.57421875" style="40" customWidth="1"/>
    <col min="3" max="3" width="18.00390625" style="302" customWidth="1"/>
    <col min="4" max="4" width="33.00390625" style="40" customWidth="1" outlineLevel="1"/>
    <col min="5" max="5" width="15.8515625" style="39" hidden="1" customWidth="1"/>
    <col min="6" max="6" width="36.8515625" style="40" customWidth="1"/>
    <col min="7" max="13" width="38.28125" style="40" customWidth="1"/>
    <col min="14" max="16384" width="9.140625" style="40" customWidth="1"/>
  </cols>
  <sheetData>
    <row r="1" spans="1:6" s="43" customFormat="1" ht="45" customHeight="1" hidden="1">
      <c r="A1" s="120" t="s">
        <v>0</v>
      </c>
      <c r="B1" s="121" t="s">
        <v>71</v>
      </c>
      <c r="C1" s="236" t="s">
        <v>45</v>
      </c>
      <c r="D1" s="41" t="s">
        <v>14</v>
      </c>
      <c r="E1" s="42" t="s">
        <v>20</v>
      </c>
      <c r="F1" s="148"/>
    </row>
    <row r="2" spans="1:6" s="28" customFormat="1" ht="48.75" customHeight="1" hidden="1">
      <c r="A2" s="23" t="s">
        <v>2</v>
      </c>
      <c r="B2" s="119" t="s">
        <v>70</v>
      </c>
      <c r="C2" s="237" t="e">
        <f>D2+#REF!+#REF!+#REF!+#REF!+#REF!+#REF!+#REF!+#REF!</f>
        <v>#REF!</v>
      </c>
      <c r="D2" s="128">
        <f>D7+D17</f>
        <v>0</v>
      </c>
      <c r="E2" s="10" t="e">
        <f>D2+#REF!+#REF!+#REF!+#REF!+#REF!+#REF!+#REF!+#REF!</f>
        <v>#REF!</v>
      </c>
      <c r="F2" s="16"/>
    </row>
    <row r="3" spans="1:6" s="47" customFormat="1" ht="22.5" customHeight="1" hidden="1">
      <c r="A3" s="44"/>
      <c r="B3" s="45" t="s">
        <v>15</v>
      </c>
      <c r="C3" s="238">
        <v>87211</v>
      </c>
      <c r="D3" s="122">
        <v>35251</v>
      </c>
      <c r="E3" s="46" t="e">
        <f>D3+#REF!+#REF!+#REF!+#REF!+#REF!+#REF!+#REF!+#REF!</f>
        <v>#REF!</v>
      </c>
      <c r="F3" s="149"/>
    </row>
    <row r="4" spans="1:6" s="14" customFormat="1" ht="35.25" customHeight="1" hidden="1">
      <c r="A4" s="26"/>
      <c r="B4" s="27" t="s">
        <v>16</v>
      </c>
      <c r="C4" s="239" t="e">
        <f>C2/C3*1000</f>
        <v>#REF!</v>
      </c>
      <c r="D4" s="240">
        <f>D2/D3*1000</f>
        <v>0</v>
      </c>
      <c r="E4" s="10" t="e">
        <f>D4+#REF!+#REF!+#REF!+#REF!+#REF!+#REF!+#REF!+#REF!</f>
        <v>#REF!</v>
      </c>
      <c r="F4" s="16"/>
    </row>
    <row r="5" spans="1:6" s="14" customFormat="1" ht="32.25" customHeight="1" hidden="1">
      <c r="A5" s="26"/>
      <c r="B5" s="27" t="s">
        <v>23</v>
      </c>
      <c r="C5" s="241" t="e">
        <f>C2/C3</f>
        <v>#REF!</v>
      </c>
      <c r="D5" s="123">
        <f>D2/D3</f>
        <v>0</v>
      </c>
      <c r="E5" s="10"/>
      <c r="F5" s="16"/>
    </row>
    <row r="6" spans="1:24" s="86" customFormat="1" ht="7.5" customHeight="1" hidden="1">
      <c r="A6" s="84"/>
      <c r="B6" s="85" t="s">
        <v>19</v>
      </c>
      <c r="C6" s="242"/>
      <c r="D6" s="124"/>
      <c r="E6" s="66" t="e">
        <f>D6+#REF!+#REF!+#REF!+#REF!+#REF!+#REF!+#REF!+#REF!</f>
        <v>#REF!</v>
      </c>
      <c r="F6" s="96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6" s="18" customFormat="1" ht="48" customHeight="1" hidden="1">
      <c r="A7" s="23" t="s">
        <v>1</v>
      </c>
      <c r="B7" s="117" t="s">
        <v>51</v>
      </c>
      <c r="C7" s="243" t="e">
        <f>D7+#REF!+#REF!+#REF!+#REF!+#REF!+#REF!+#REF!+#REF!</f>
        <v>#REF!</v>
      </c>
      <c r="D7" s="125">
        <f>D9+D11</f>
        <v>0</v>
      </c>
      <c r="E7" s="10" t="e">
        <f>D7+#REF!+#REF!+#REF!+#REF!+#REF!+#REF!+#REF!+#REF!</f>
        <v>#REF!</v>
      </c>
      <c r="F7" s="16"/>
    </row>
    <row r="8" spans="1:6" s="18" customFormat="1" ht="30.75" customHeight="1" hidden="1">
      <c r="A8" s="24"/>
      <c r="B8" s="19" t="s">
        <v>18</v>
      </c>
      <c r="C8" s="244" t="e">
        <f>C7/C3*1000</f>
        <v>#REF!</v>
      </c>
      <c r="D8" s="240">
        <f>D7/D3*1000</f>
        <v>0</v>
      </c>
      <c r="E8" s="10"/>
      <c r="F8" s="16"/>
    </row>
    <row r="9" spans="1:6" s="51" customFormat="1" ht="33.75" customHeight="1" hidden="1">
      <c r="A9" s="87" t="s">
        <v>12</v>
      </c>
      <c r="B9" s="50" t="s">
        <v>7</v>
      </c>
      <c r="C9" s="245" t="e">
        <f>D9+#REF!+#REF!+#REF!+#REF!+#REF!+#REF!+#REF!+#REF!</f>
        <v>#REF!</v>
      </c>
      <c r="D9" s="126"/>
      <c r="E9" s="48" t="e">
        <f>D9+#REF!+#REF!+#REF!+#REF!+#REF!+#REF!+#REF!+#REF!</f>
        <v>#REF!</v>
      </c>
      <c r="F9" s="99"/>
    </row>
    <row r="10" spans="1:6" s="51" customFormat="1" ht="25.5" customHeight="1" hidden="1">
      <c r="A10" s="87"/>
      <c r="B10" s="135" t="s">
        <v>67</v>
      </c>
      <c r="C10" s="245" t="e">
        <f>D10+#REF!+#REF!+#REF!+#REF!+#REF!+#REF!+#REF!+#REF!</f>
        <v>#REF!</v>
      </c>
      <c r="D10" s="126"/>
      <c r="E10" s="48"/>
      <c r="F10" s="99"/>
    </row>
    <row r="11" spans="1:6" s="11" customFormat="1" ht="30.75" customHeight="1" hidden="1">
      <c r="A11" s="29" t="s">
        <v>13</v>
      </c>
      <c r="B11" s="22" t="s">
        <v>48</v>
      </c>
      <c r="C11" s="245" t="e">
        <f>D11+#REF!+#REF!+#REF!+#REF!+#REF!+#REF!+#REF!+#REF!</f>
        <v>#REF!</v>
      </c>
      <c r="D11" s="246">
        <f>SUM(D15+D13+D12)</f>
        <v>0</v>
      </c>
      <c r="E11" s="10" t="e">
        <f>D11+#REF!+#REF!+#REF!+#REF!+#REF!+#REF!+#REF!+#REF!</f>
        <v>#REF!</v>
      </c>
      <c r="F11" s="16"/>
    </row>
    <row r="12" spans="1:6" s="54" customFormat="1" ht="24" customHeight="1" hidden="1">
      <c r="A12" s="49">
        <v>1</v>
      </c>
      <c r="B12" s="88" t="s">
        <v>49</v>
      </c>
      <c r="C12" s="245" t="e">
        <f>D12+#REF!+#REF!+#REF!+#REF!+#REF!+#REF!+#REF!+#REF!</f>
        <v>#REF!</v>
      </c>
      <c r="D12" s="127"/>
      <c r="E12" s="53" t="e">
        <f>D12+#REF!+#REF!+#REF!+#REF!+#REF!+#REF!+#REF!+#REF!</f>
        <v>#REF!</v>
      </c>
      <c r="F12" s="99"/>
    </row>
    <row r="13" spans="1:6" s="51" customFormat="1" ht="24" customHeight="1" hidden="1">
      <c r="A13" s="49">
        <v>2</v>
      </c>
      <c r="B13" s="88" t="s">
        <v>50</v>
      </c>
      <c r="C13" s="245" t="e">
        <f>D13+#REF!+#REF!+#REF!+#REF!+#REF!+#REF!+#REF!+#REF!</f>
        <v>#REF!</v>
      </c>
      <c r="D13" s="127"/>
      <c r="E13" s="53" t="e">
        <f>D13+#REF!+#REF!+#REF!+#REF!+#REF!+#REF!+#REF!+#REF!</f>
        <v>#REF!</v>
      </c>
      <c r="F13" s="99"/>
    </row>
    <row r="14" spans="1:6" s="51" customFormat="1" ht="24" customHeight="1" hidden="1">
      <c r="A14" s="49">
        <v>3</v>
      </c>
      <c r="B14" s="89" t="s">
        <v>116</v>
      </c>
      <c r="C14" s="245">
        <f>SUM(D14:D14)</f>
        <v>0</v>
      </c>
      <c r="D14" s="127"/>
      <c r="E14" s="53" t="e">
        <f>D14+#REF!+#REF!+#REF!+#REF!+#REF!+#REF!+#REF!+#REF!</f>
        <v>#REF!</v>
      </c>
      <c r="F14" s="99"/>
    </row>
    <row r="15" spans="1:6" s="51" customFormat="1" ht="24" customHeight="1" hidden="1">
      <c r="A15" s="49">
        <v>4</v>
      </c>
      <c r="B15" s="88" t="s">
        <v>53</v>
      </c>
      <c r="C15" s="245" t="e">
        <f>D15+#REF!+#REF!+#REF!+#REF!+#REF!+#REF!+#REF!+#REF!</f>
        <v>#REF!</v>
      </c>
      <c r="D15" s="127"/>
      <c r="E15" s="53" t="e">
        <f>D15+#REF!+#REF!+#REF!+#REF!+#REF!+#REF!+#REF!+#REF!</f>
        <v>#REF!</v>
      </c>
      <c r="F15" s="99"/>
    </row>
    <row r="16" spans="1:6" s="51" customFormat="1" ht="25.5" customHeight="1" hidden="1">
      <c r="A16" s="87"/>
      <c r="B16" s="136" t="s">
        <v>67</v>
      </c>
      <c r="C16" s="245" t="e">
        <f>D16+#REF!+#REF!+#REF!+#REF!+#REF!+#REF!+#REF!+#REF!</f>
        <v>#REF!</v>
      </c>
      <c r="D16" s="126"/>
      <c r="E16" s="48" t="e">
        <f>D16+#REF!+#REF!+#REF!+#REF!+#REF!+#REF!+#REF!+#REF!</f>
        <v>#REF!</v>
      </c>
      <c r="F16" s="99"/>
    </row>
    <row r="17" spans="1:6" s="18" customFormat="1" ht="45" customHeight="1" hidden="1">
      <c r="A17" s="12" t="s">
        <v>6</v>
      </c>
      <c r="B17" s="116" t="s">
        <v>52</v>
      </c>
      <c r="C17" s="247" t="e">
        <f>C19+C20+C21+C23</f>
        <v>#REF!</v>
      </c>
      <c r="D17" s="246">
        <f>D19+D20+D21+D23</f>
        <v>0</v>
      </c>
      <c r="E17" s="17" t="e">
        <f>D17+#REF!+#REF!+#REF!+#REF!+#REF!+#REF!+#REF!+#REF!</f>
        <v>#REF!</v>
      </c>
      <c r="F17" s="16"/>
    </row>
    <row r="18" spans="1:6" s="20" customFormat="1" ht="38.25" customHeight="1" hidden="1">
      <c r="A18" s="143"/>
      <c r="B18" s="19" t="s">
        <v>17</v>
      </c>
      <c r="C18" s="248" t="e">
        <f>C17/C3*1000</f>
        <v>#REF!</v>
      </c>
      <c r="D18" s="240">
        <f>D17/D3*1000</f>
        <v>0</v>
      </c>
      <c r="E18" s="17"/>
      <c r="F18" s="16"/>
    </row>
    <row r="19" spans="1:6" s="51" customFormat="1" ht="30.75" customHeight="1" hidden="1">
      <c r="A19" s="49" t="s">
        <v>8</v>
      </c>
      <c r="B19" s="52" t="s">
        <v>3</v>
      </c>
      <c r="C19" s="245" t="e">
        <f>D19+#REF!+#REF!+#REF!+#REF!+#REF!+#REF!+#REF!+#REF!</f>
        <v>#REF!</v>
      </c>
      <c r="D19" s="249"/>
      <c r="E19" s="48" t="e">
        <f>D19+#REF!+#REF!+#REF!+#REF!+#REF!+#REF!+#REF!+#REF!</f>
        <v>#REF!</v>
      </c>
      <c r="F19" s="99"/>
    </row>
    <row r="20" spans="1:6" s="51" customFormat="1" ht="30.75" customHeight="1" hidden="1">
      <c r="A20" s="49" t="s">
        <v>9</v>
      </c>
      <c r="B20" s="52" t="s">
        <v>4</v>
      </c>
      <c r="C20" s="245" t="e">
        <f>D20+#REF!+#REF!+#REF!+#REF!+#REF!+#REF!+#REF!+#REF!</f>
        <v>#REF!</v>
      </c>
      <c r="D20" s="249"/>
      <c r="E20" s="48" t="e">
        <f>D20+#REF!+#REF!+#REF!+#REF!+#REF!+#REF!+#REF!+#REF!</f>
        <v>#REF!</v>
      </c>
      <c r="F20" s="99"/>
    </row>
    <row r="21" spans="1:6" s="51" customFormat="1" ht="30.75" customHeight="1" hidden="1">
      <c r="A21" s="49" t="s">
        <v>10</v>
      </c>
      <c r="B21" s="52" t="s">
        <v>5</v>
      </c>
      <c r="C21" s="245" t="e">
        <f>D21+#REF!+#REF!+#REF!+#REF!+#REF!+#REF!+#REF!+#REF!</f>
        <v>#REF!</v>
      </c>
      <c r="D21" s="249"/>
      <c r="E21" s="48" t="e">
        <f>D21+#REF!+#REF!+#REF!+#REF!+#REF!+#REF!+#REF!+#REF!</f>
        <v>#REF!</v>
      </c>
      <c r="F21" s="99"/>
    </row>
    <row r="22" spans="1:6" s="51" customFormat="1" ht="30.75" customHeight="1" hidden="1">
      <c r="A22" s="55" t="s">
        <v>11</v>
      </c>
      <c r="B22" s="56" t="s">
        <v>26</v>
      </c>
      <c r="C22" s="245" t="e">
        <f>D22+#REF!+#REF!+#REF!+#REF!+#REF!+#REF!+#REF!+#REF!</f>
        <v>#REF!</v>
      </c>
      <c r="D22" s="249"/>
      <c r="E22" s="48" t="e">
        <f>D22+#REF!+#REF!+#REF!+#REF!+#REF!+#REF!+#REF!+#REF!</f>
        <v>#REF!</v>
      </c>
      <c r="F22" s="99"/>
    </row>
    <row r="23" spans="1:6" s="51" customFormat="1" ht="45" customHeight="1" hidden="1">
      <c r="A23" s="55" t="s">
        <v>44</v>
      </c>
      <c r="B23" s="52" t="s">
        <v>27</v>
      </c>
      <c r="C23" s="245" t="e">
        <f>D23+#REF!+#REF!+#REF!+#REF!+#REF!+#REF!+#REF!+#REF!</f>
        <v>#REF!</v>
      </c>
      <c r="D23" s="249"/>
      <c r="E23" s="48" t="e">
        <f>D23+#REF!+#REF!+#REF!+#REF!+#REF!+#REF!+#REF!+#REF!</f>
        <v>#REF!</v>
      </c>
      <c r="F23" s="99"/>
    </row>
    <row r="24" spans="1:6" s="51" customFormat="1" ht="30.75" customHeight="1" hidden="1">
      <c r="A24" s="87"/>
      <c r="B24" s="56" t="s">
        <v>67</v>
      </c>
      <c r="C24" s="245" t="e">
        <f>D24+#REF!+#REF!+#REF!+#REF!+#REF!+#REF!+#REF!+#REF!</f>
        <v>#REF!</v>
      </c>
      <c r="D24" s="144"/>
      <c r="E24" s="48" t="e">
        <f>D24+#REF!+#REF!+#REF!+#REF!+#REF!+#REF!+#REF!+#REF!</f>
        <v>#REF!</v>
      </c>
      <c r="F24" s="99"/>
    </row>
    <row r="25" spans="1:6" s="21" customFormat="1" ht="33" customHeight="1" hidden="1">
      <c r="A25" s="38" t="s">
        <v>22</v>
      </c>
      <c r="B25" s="118" t="s">
        <v>60</v>
      </c>
      <c r="C25" s="250" t="e">
        <f>C26+C29+C32+C35</f>
        <v>#REF!</v>
      </c>
      <c r="D25" s="251">
        <f>D26+D29+D32+D35</f>
        <v>0</v>
      </c>
      <c r="E25" s="25"/>
      <c r="F25" s="16"/>
    </row>
    <row r="26" spans="1:6" s="58" customFormat="1" ht="28.5" customHeight="1" hidden="1">
      <c r="A26" s="57"/>
      <c r="B26" s="134" t="s">
        <v>56</v>
      </c>
      <c r="C26" s="245" t="e">
        <f>D26+#REF!+#REF!+#REF!+#REF!+#REF!+#REF!+#REF!+#REF!</f>
        <v>#REF!</v>
      </c>
      <c r="D26" s="252">
        <f>D27+D28</f>
        <v>0</v>
      </c>
      <c r="E26" s="48" t="e">
        <f>D26+#REF!+#REF!+#REF!+#REF!+#REF!+#REF!+#REF!+#REF!</f>
        <v>#REF!</v>
      </c>
      <c r="F26" s="99"/>
    </row>
    <row r="27" spans="1:6" s="97" customFormat="1" ht="23.25" customHeight="1" hidden="1">
      <c r="A27" s="95"/>
      <c r="B27" s="90" t="s">
        <v>54</v>
      </c>
      <c r="C27" s="245" t="e">
        <f>D27+#REF!+#REF!+#REF!+#REF!+#REF!+#REF!+#REF!+#REF!</f>
        <v>#REF!</v>
      </c>
      <c r="D27" s="253"/>
      <c r="E27" s="96"/>
      <c r="F27" s="96"/>
    </row>
    <row r="28" spans="1:6" s="105" customFormat="1" ht="23.25" customHeight="1" hidden="1">
      <c r="A28" s="102"/>
      <c r="B28" s="103" t="s">
        <v>55</v>
      </c>
      <c r="C28" s="245" t="e">
        <f>D28+#REF!+#REF!+#REF!+#REF!+#REF!+#REF!+#REF!+#REF!</f>
        <v>#REF!</v>
      </c>
      <c r="D28" s="253"/>
      <c r="E28" s="104"/>
      <c r="F28" s="104"/>
    </row>
    <row r="29" spans="1:6" s="58" customFormat="1" ht="30" customHeight="1" hidden="1">
      <c r="A29" s="59"/>
      <c r="B29" s="134" t="s">
        <v>25</v>
      </c>
      <c r="C29" s="245">
        <f>SUM(D29:D29)</f>
        <v>0</v>
      </c>
      <c r="D29" s="252">
        <f>D30+D31</f>
        <v>0</v>
      </c>
      <c r="E29" s="48" t="e">
        <f>D29+#REF!+#REF!+#REF!+#REF!+#REF!+#REF!+#REF!+#REF!</f>
        <v>#REF!</v>
      </c>
      <c r="F29" s="99"/>
    </row>
    <row r="30" spans="1:6" s="97" customFormat="1" ht="24.75" customHeight="1" hidden="1">
      <c r="A30" s="95"/>
      <c r="B30" s="90" t="s">
        <v>54</v>
      </c>
      <c r="C30" s="245" t="e">
        <f>D30+#REF!+#REF!+#REF!+#REF!+#REF!+#REF!+#REF!+#REF!</f>
        <v>#REF!</v>
      </c>
      <c r="D30" s="253"/>
      <c r="E30" s="96"/>
      <c r="F30" s="96"/>
    </row>
    <row r="31" spans="1:6" s="105" customFormat="1" ht="24.75" customHeight="1" hidden="1">
      <c r="A31" s="102"/>
      <c r="B31" s="103" t="s">
        <v>55</v>
      </c>
      <c r="C31" s="245" t="e">
        <f>D31+#REF!+#REF!+#REF!+#REF!+#REF!+#REF!+#REF!+#REF!</f>
        <v>#REF!</v>
      </c>
      <c r="D31" s="253"/>
      <c r="E31" s="104"/>
      <c r="F31" s="104"/>
    </row>
    <row r="32" spans="1:6" s="58" customFormat="1" ht="21.75" customHeight="1" hidden="1">
      <c r="A32" s="59"/>
      <c r="B32" s="134" t="s">
        <v>24</v>
      </c>
      <c r="C32" s="245" t="e">
        <f>D32+#REF!+#REF!+#REF!+#REF!+#REF!+#REF!+#REF!+#REF!</f>
        <v>#REF!</v>
      </c>
      <c r="D32" s="254">
        <f>D33+D34</f>
        <v>0</v>
      </c>
      <c r="E32" s="48" t="e">
        <f>D32+#REF!+#REF!+#REF!+#REF!+#REF!+#REF!+#REF!+#REF!</f>
        <v>#REF!</v>
      </c>
      <c r="F32" s="99"/>
    </row>
    <row r="33" spans="1:6" s="97" customFormat="1" ht="23.25" customHeight="1" hidden="1">
      <c r="A33" s="95"/>
      <c r="B33" s="90" t="s">
        <v>54</v>
      </c>
      <c r="C33" s="245" t="e">
        <f>D33+#REF!+#REF!+#REF!+#REF!+#REF!+#REF!+#REF!+#REF!</f>
        <v>#REF!</v>
      </c>
      <c r="D33" s="253"/>
      <c r="E33" s="96"/>
      <c r="F33" s="96"/>
    </row>
    <row r="34" spans="1:6" s="105" customFormat="1" ht="23.25" customHeight="1" hidden="1" thickBot="1">
      <c r="A34" s="102"/>
      <c r="B34" s="103" t="s">
        <v>55</v>
      </c>
      <c r="C34" s="245" t="e">
        <f>D34+#REF!+#REF!+#REF!+#REF!+#REF!+#REF!+#REF!+#REF!</f>
        <v>#REF!</v>
      </c>
      <c r="D34" s="253"/>
      <c r="E34" s="104"/>
      <c r="F34" s="104"/>
    </row>
    <row r="35" spans="1:25" s="62" customFormat="1" ht="24.75" customHeight="1" hidden="1" thickBot="1" thickTop="1">
      <c r="A35" s="60"/>
      <c r="B35" s="134" t="s">
        <v>57</v>
      </c>
      <c r="C35" s="245">
        <f>SUM(D35:D35)</f>
        <v>0</v>
      </c>
      <c r="D35" s="252">
        <f>D36+D37</f>
        <v>0</v>
      </c>
      <c r="E35" s="48" t="e">
        <f>D35+#REF!+#REF!+#REF!+#REF!+#REF!+#REF!+#REF!+#REF!</f>
        <v>#REF!</v>
      </c>
      <c r="F35" s="9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61"/>
    </row>
    <row r="36" spans="1:6" s="100" customFormat="1" ht="24.75" customHeight="1" hidden="1" thickTop="1">
      <c r="A36" s="98"/>
      <c r="B36" s="91" t="s">
        <v>58</v>
      </c>
      <c r="C36" s="245" t="e">
        <f>D36+#REF!+#REF!+#REF!+#REF!+#REF!+#REF!+#REF!+#REF!</f>
        <v>#REF!</v>
      </c>
      <c r="D36" s="255"/>
      <c r="E36" s="99"/>
      <c r="F36" s="99"/>
    </row>
    <row r="37" spans="1:6" s="109" customFormat="1" ht="24.75" customHeight="1" hidden="1">
      <c r="A37" s="106"/>
      <c r="B37" s="107" t="s">
        <v>59</v>
      </c>
      <c r="C37" s="245" t="e">
        <f>D37+#REF!+#REF!+#REF!+#REF!+#REF!+#REF!+#REF!+#REF!</f>
        <v>#REF!</v>
      </c>
      <c r="D37" s="255"/>
      <c r="E37" s="108"/>
      <c r="F37" s="108"/>
    </row>
    <row r="38" spans="1:6" s="94" customFormat="1" ht="30.75" customHeight="1" hidden="1">
      <c r="A38" s="63" t="s">
        <v>34</v>
      </c>
      <c r="B38" s="133" t="s">
        <v>33</v>
      </c>
      <c r="C38" s="245" t="e">
        <f>D38+#REF!+#REF!+#REF!+#REF!+#REF!+#REF!+#REF!+#REF!</f>
        <v>#REF!</v>
      </c>
      <c r="D38" s="246">
        <f>D39+D40</f>
        <v>0</v>
      </c>
      <c r="E38" s="93"/>
      <c r="F38" s="151"/>
    </row>
    <row r="39" spans="1:6" s="100" customFormat="1" ht="23.25" customHeight="1" hidden="1">
      <c r="A39" s="101"/>
      <c r="B39" s="92" t="s">
        <v>54</v>
      </c>
      <c r="C39" s="245" t="e">
        <f>D39+#REF!+#REF!+#REF!+#REF!+#REF!+#REF!+#REF!+#REF!</f>
        <v>#REF!</v>
      </c>
      <c r="D39" s="145"/>
      <c r="E39" s="99"/>
      <c r="F39" s="99"/>
    </row>
    <row r="40" spans="1:6" s="109" customFormat="1" ht="23.25" customHeight="1" hidden="1">
      <c r="A40" s="110"/>
      <c r="B40" s="111" t="s">
        <v>55</v>
      </c>
      <c r="C40" s="245" t="e">
        <f>D40+#REF!+#REF!+#REF!+#REF!+#REF!+#REF!+#REF!+#REF!</f>
        <v>#REF!</v>
      </c>
      <c r="D40" s="146"/>
      <c r="E40" s="108"/>
      <c r="F40" s="108"/>
    </row>
    <row r="41" spans="1:6" s="15" customFormat="1" ht="35.25" customHeight="1" hidden="1">
      <c r="A41" s="35" t="s">
        <v>35</v>
      </c>
      <c r="B41" s="132" t="s">
        <v>117</v>
      </c>
      <c r="C41" s="247" t="e">
        <f>D41+#REF!+#REF!+#REF!+#REF!+#REF!+#REF!+#REF!+#REF!</f>
        <v>#REF!</v>
      </c>
      <c r="D41" s="246">
        <f>D43+D44+D45</f>
        <v>0</v>
      </c>
      <c r="F41" s="16"/>
    </row>
    <row r="42" spans="1:25" s="30" customFormat="1" ht="32.25" customHeight="1" hidden="1">
      <c r="A42" s="34"/>
      <c r="B42" s="33" t="s">
        <v>72</v>
      </c>
      <c r="C42" s="256" t="e">
        <f>C43+C44+C45</f>
        <v>#REF!</v>
      </c>
      <c r="D42" s="257" t="e">
        <f>D41/D2</f>
        <v>#DIV/0!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6" s="66" customFormat="1" ht="33" customHeight="1" hidden="1">
      <c r="A43" s="64"/>
      <c r="B43" s="65" t="s">
        <v>68</v>
      </c>
      <c r="C43" s="258" t="e">
        <f>D43+#REF!+#REF!+#REF!+#REF!+#REF!+#REF!+#REF!+#REF!</f>
        <v>#REF!</v>
      </c>
      <c r="D43" s="259"/>
      <c r="F43" s="99"/>
    </row>
    <row r="44" spans="1:6" s="66" customFormat="1" ht="33" customHeight="1" hidden="1">
      <c r="A44" s="64"/>
      <c r="B44" s="65" t="s">
        <v>69</v>
      </c>
      <c r="C44" s="258" t="e">
        <f>D44+#REF!+#REF!+#REF!+#REF!+#REF!+#REF!+#REF!+#REF!</f>
        <v>#REF!</v>
      </c>
      <c r="D44" s="259"/>
      <c r="F44" s="99"/>
    </row>
    <row r="45" spans="1:6" s="66" customFormat="1" ht="33" customHeight="1" hidden="1">
      <c r="A45" s="64"/>
      <c r="B45" s="65" t="s">
        <v>46</v>
      </c>
      <c r="C45" s="258" t="e">
        <f>D45+#REF!+#REF!+#REF!+#REF!+#REF!+#REF!+#REF!+#REF!</f>
        <v>#REF!</v>
      </c>
      <c r="D45" s="259"/>
      <c r="F45" s="99"/>
    </row>
    <row r="46" spans="1:4" s="16" customFormat="1" ht="33" customHeight="1" hidden="1">
      <c r="A46" s="9" t="s">
        <v>42</v>
      </c>
      <c r="B46" s="36" t="s">
        <v>47</v>
      </c>
      <c r="C46" s="260" t="e">
        <f>D46+#REF!+#REF!+#REF!+#REF!+#REF!+#REF!+#REF!+#REF!</f>
        <v>#REF!</v>
      </c>
      <c r="D46" s="261">
        <f>D43+D44</f>
        <v>0</v>
      </c>
    </row>
    <row r="47" spans="1:4" s="16" customFormat="1" ht="33" customHeight="1" hidden="1" thickBot="1">
      <c r="A47" s="37" t="s">
        <v>43</v>
      </c>
      <c r="B47" s="142" t="s">
        <v>73</v>
      </c>
      <c r="C47" s="262" t="e">
        <f>D47+#REF!+#REF!+#REF!+#REF!+#REF!+#REF!+#REF!+#REF!</f>
        <v>#REF!</v>
      </c>
      <c r="D47" s="261">
        <f>D43+D44+D89</f>
        <v>15</v>
      </c>
    </row>
    <row r="48" spans="1:4" s="16" customFormat="1" ht="78" customHeight="1" thickBot="1">
      <c r="A48" s="166"/>
      <c r="B48" s="167" t="s">
        <v>95</v>
      </c>
      <c r="C48" s="263"/>
      <c r="D48" s="167"/>
    </row>
    <row r="49" spans="1:6" s="131" customFormat="1" ht="80.25" customHeight="1" thickBot="1">
      <c r="A49" s="129">
        <v>2</v>
      </c>
      <c r="B49" s="190" t="s">
        <v>99</v>
      </c>
      <c r="C49" s="330" t="s">
        <v>134</v>
      </c>
      <c r="D49" s="201" t="s">
        <v>136</v>
      </c>
      <c r="E49" s="130"/>
      <c r="F49" s="188"/>
    </row>
    <row r="50" spans="1:4" s="83" customFormat="1" ht="61.5" customHeight="1">
      <c r="A50" s="189" t="s">
        <v>36</v>
      </c>
      <c r="B50" s="191" t="s">
        <v>111</v>
      </c>
      <c r="C50" s="332">
        <f>D54+D55+D56+D57+D58+D59+D60+D61+D62+D63+D64+D65</f>
        <v>198</v>
      </c>
      <c r="D50" s="200">
        <f>D66+D67</f>
        <v>198</v>
      </c>
    </row>
    <row r="51" spans="1:8" s="212" customFormat="1" ht="33.75" customHeight="1">
      <c r="A51" s="210"/>
      <c r="B51" s="209" t="s">
        <v>15</v>
      </c>
      <c r="C51" s="264"/>
      <c r="D51" s="211">
        <v>5125</v>
      </c>
      <c r="F51" s="335" t="s">
        <v>89</v>
      </c>
      <c r="G51" s="336"/>
      <c r="H51" s="336"/>
    </row>
    <row r="52" spans="1:6" s="212" customFormat="1" ht="33.75" customHeight="1">
      <c r="A52" s="210"/>
      <c r="B52" s="213" t="s">
        <v>21</v>
      </c>
      <c r="C52" s="265"/>
      <c r="D52" s="214">
        <f>D50/D51</f>
        <v>0.038634146341463414</v>
      </c>
      <c r="F52" s="15"/>
    </row>
    <row r="53" spans="1:6" s="212" customFormat="1" ht="33.75" customHeight="1">
      <c r="A53" s="215"/>
      <c r="B53" s="216" t="s">
        <v>16</v>
      </c>
      <c r="C53" s="266"/>
      <c r="D53" s="267">
        <f>D50/D51*1000</f>
        <v>38.63414634146341</v>
      </c>
      <c r="F53" s="15"/>
    </row>
    <row r="54" spans="1:6" s="206" customFormat="1" ht="24.75" customHeight="1">
      <c r="A54" s="223">
        <v>1</v>
      </c>
      <c r="B54" s="224" t="s">
        <v>102</v>
      </c>
      <c r="C54" s="268">
        <f>D54/D50</f>
        <v>0.43434343434343436</v>
      </c>
      <c r="D54" s="269">
        <v>86</v>
      </c>
      <c r="F54" s="207"/>
    </row>
    <row r="55" spans="1:6" s="206" customFormat="1" ht="24.75" customHeight="1">
      <c r="A55" s="223">
        <v>2</v>
      </c>
      <c r="B55" s="224" t="s">
        <v>107</v>
      </c>
      <c r="C55" s="268">
        <f>D55/D50</f>
        <v>0.020202020202020204</v>
      </c>
      <c r="D55" s="269">
        <v>4</v>
      </c>
      <c r="F55" s="207"/>
    </row>
    <row r="56" spans="1:6" s="206" customFormat="1" ht="24.75" customHeight="1">
      <c r="A56" s="223">
        <v>3</v>
      </c>
      <c r="B56" s="224" t="s">
        <v>108</v>
      </c>
      <c r="C56" s="268">
        <f>D56/D50</f>
        <v>0.18686868686868688</v>
      </c>
      <c r="D56" s="269">
        <v>37</v>
      </c>
      <c r="F56" s="207"/>
    </row>
    <row r="57" spans="1:6" s="206" customFormat="1" ht="24.75" customHeight="1">
      <c r="A57" s="223">
        <v>4</v>
      </c>
      <c r="B57" s="224" t="s">
        <v>103</v>
      </c>
      <c r="C57" s="268">
        <f>D57/D50</f>
        <v>0</v>
      </c>
      <c r="D57" s="269">
        <v>0</v>
      </c>
      <c r="F57" s="207"/>
    </row>
    <row r="58" spans="1:6" s="206" customFormat="1" ht="24.75" customHeight="1">
      <c r="A58" s="223">
        <v>5</v>
      </c>
      <c r="B58" s="224" t="s">
        <v>105</v>
      </c>
      <c r="C58" s="268">
        <f>D58/D50</f>
        <v>0.050505050505050504</v>
      </c>
      <c r="D58" s="269">
        <v>10</v>
      </c>
      <c r="F58" s="207"/>
    </row>
    <row r="59" spans="1:6" s="206" customFormat="1" ht="24.75" customHeight="1">
      <c r="A59" s="223">
        <v>6</v>
      </c>
      <c r="B59" s="224" t="s">
        <v>109</v>
      </c>
      <c r="C59" s="268">
        <f>D59/D50</f>
        <v>0.10101010101010101</v>
      </c>
      <c r="D59" s="269">
        <v>20</v>
      </c>
      <c r="F59" s="207"/>
    </row>
    <row r="60" spans="1:6" s="206" customFormat="1" ht="24.75" customHeight="1">
      <c r="A60" s="223">
        <v>7</v>
      </c>
      <c r="B60" s="224" t="s">
        <v>104</v>
      </c>
      <c r="C60" s="268">
        <f>D60/D50</f>
        <v>0</v>
      </c>
      <c r="D60" s="269">
        <v>0</v>
      </c>
      <c r="F60" s="207"/>
    </row>
    <row r="61" spans="1:6" s="206" customFormat="1" ht="24.75" customHeight="1">
      <c r="A61" s="223">
        <v>8</v>
      </c>
      <c r="B61" s="224" t="s">
        <v>106</v>
      </c>
      <c r="C61" s="268">
        <f>D61/D50</f>
        <v>0</v>
      </c>
      <c r="D61" s="269">
        <v>0</v>
      </c>
      <c r="F61" s="207"/>
    </row>
    <row r="62" spans="1:6" s="206" customFormat="1" ht="24.75" customHeight="1">
      <c r="A62" s="223">
        <v>9</v>
      </c>
      <c r="B62" s="224" t="s">
        <v>110</v>
      </c>
      <c r="C62" s="268">
        <f>D62/D50</f>
        <v>0</v>
      </c>
      <c r="D62" s="269">
        <v>0</v>
      </c>
      <c r="F62" s="207"/>
    </row>
    <row r="63" spans="1:6" s="206" customFormat="1" ht="24.75" customHeight="1">
      <c r="A63" s="223">
        <v>10</v>
      </c>
      <c r="B63" s="224" t="s">
        <v>131</v>
      </c>
      <c r="C63" s="268">
        <f>D63/D50</f>
        <v>0.005050505050505051</v>
      </c>
      <c r="D63" s="269">
        <v>1</v>
      </c>
      <c r="F63" s="207"/>
    </row>
    <row r="64" spans="1:6" s="206" customFormat="1" ht="24.75" customHeight="1">
      <c r="A64" s="223">
        <v>11</v>
      </c>
      <c r="B64" s="331" t="s">
        <v>133</v>
      </c>
      <c r="C64" s="268">
        <f>D64/D50</f>
        <v>0.20202020202020202</v>
      </c>
      <c r="D64" s="269">
        <v>40</v>
      </c>
      <c r="F64" s="207"/>
    </row>
    <row r="65" spans="1:6" s="206" customFormat="1" ht="24.75" customHeight="1">
      <c r="A65" s="223">
        <v>12</v>
      </c>
      <c r="B65" s="331" t="s">
        <v>132</v>
      </c>
      <c r="C65" s="268">
        <f>D65/D50</f>
        <v>0</v>
      </c>
      <c r="D65" s="269"/>
      <c r="F65" s="207"/>
    </row>
    <row r="66" spans="1:6" s="74" customFormat="1" ht="51.75" customHeight="1">
      <c r="A66" s="208" t="s">
        <v>37</v>
      </c>
      <c r="B66" s="160" t="s">
        <v>96</v>
      </c>
      <c r="C66" s="270">
        <f>D66/D50</f>
        <v>0.11616161616161616</v>
      </c>
      <c r="D66" s="271">
        <v>23</v>
      </c>
      <c r="E66" s="73"/>
      <c r="F66" s="153"/>
    </row>
    <row r="67" spans="1:6" s="72" customFormat="1" ht="42.75" customHeight="1">
      <c r="A67" s="71" t="s">
        <v>32</v>
      </c>
      <c r="B67" s="75" t="s">
        <v>94</v>
      </c>
      <c r="C67" s="272">
        <f>D67/D50</f>
        <v>0.8838383838383839</v>
      </c>
      <c r="D67" s="273">
        <f>D68+D69+D71</f>
        <v>175</v>
      </c>
      <c r="E67" s="13"/>
      <c r="F67" s="13"/>
    </row>
    <row r="68" spans="1:6" s="219" customFormat="1" ht="41.25" customHeight="1">
      <c r="A68" s="114" t="s">
        <v>28</v>
      </c>
      <c r="B68" s="202" t="s">
        <v>101</v>
      </c>
      <c r="C68" s="274">
        <f>D68/D67</f>
        <v>0.4057142857142857</v>
      </c>
      <c r="D68" s="205">
        <v>71</v>
      </c>
      <c r="E68" s="48"/>
      <c r="F68" s="218"/>
    </row>
    <row r="69" spans="1:6" s="219" customFormat="1" ht="41.25" customHeight="1">
      <c r="A69" s="114" t="s">
        <v>29</v>
      </c>
      <c r="B69" s="202" t="s">
        <v>112</v>
      </c>
      <c r="C69" s="274">
        <f>D69/D67</f>
        <v>0.49714285714285716</v>
      </c>
      <c r="D69" s="220">
        <v>87</v>
      </c>
      <c r="F69" s="221"/>
    </row>
    <row r="70" spans="1:6" s="219" customFormat="1" ht="41.25" customHeight="1">
      <c r="A70" s="114" t="s">
        <v>30</v>
      </c>
      <c r="B70" s="202" t="s">
        <v>113</v>
      </c>
      <c r="C70" s="274">
        <f>D70/D67</f>
        <v>0</v>
      </c>
      <c r="D70" s="222">
        <v>0</v>
      </c>
      <c r="F70" s="221"/>
    </row>
    <row r="71" spans="1:6" s="74" customFormat="1" ht="41.25" customHeight="1">
      <c r="A71" s="161" t="s">
        <v>31</v>
      </c>
      <c r="B71" s="203" t="s">
        <v>100</v>
      </c>
      <c r="C71" s="275">
        <f>D71/D67</f>
        <v>0.09714285714285714</v>
      </c>
      <c r="D71" s="199">
        <v>17</v>
      </c>
      <c r="F71" s="154"/>
    </row>
    <row r="72" spans="1:24" s="76" customFormat="1" ht="35.25" customHeight="1">
      <c r="A72" s="165" t="s">
        <v>38</v>
      </c>
      <c r="B72" s="204" t="s">
        <v>121</v>
      </c>
      <c r="C72" s="276"/>
      <c r="D72" s="277">
        <f>D68/D51*1000</f>
        <v>13.853658536585366</v>
      </c>
      <c r="E72" s="13"/>
      <c r="F72" s="1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5" s="78" customFormat="1" ht="42.75" customHeight="1">
      <c r="A73" s="165" t="s">
        <v>39</v>
      </c>
      <c r="B73" s="204" t="s">
        <v>122</v>
      </c>
      <c r="C73" s="278"/>
      <c r="D73" s="279">
        <f>(D68+D69+D70+D71)/D51*1000</f>
        <v>34.146341463414636</v>
      </c>
      <c r="E73" s="13"/>
      <c r="F73" s="1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7"/>
    </row>
    <row r="74" spans="1:25" s="141" customFormat="1" ht="44.25" customHeight="1">
      <c r="A74" s="137" t="s">
        <v>61</v>
      </c>
      <c r="B74" s="138" t="s">
        <v>114</v>
      </c>
      <c r="C74" s="280">
        <f>D74/D50</f>
        <v>1</v>
      </c>
      <c r="D74" s="281">
        <f>D75+D81</f>
        <v>198</v>
      </c>
      <c r="E74" s="139"/>
      <c r="F74" s="139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0"/>
    </row>
    <row r="75" spans="1:25" s="173" customFormat="1" ht="40.5" customHeight="1">
      <c r="A75" s="225" t="s">
        <v>40</v>
      </c>
      <c r="B75" s="168" t="s">
        <v>65</v>
      </c>
      <c r="C75" s="282">
        <f>D75/D66</f>
        <v>1</v>
      </c>
      <c r="D75" s="281">
        <f>D76+D77+D78-D80</f>
        <v>23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226"/>
    </row>
    <row r="76" spans="1:25" s="229" customFormat="1" ht="37.5" customHeight="1">
      <c r="A76" s="161"/>
      <c r="B76" s="227" t="s">
        <v>98</v>
      </c>
      <c r="C76" s="283">
        <f>D76/D75</f>
        <v>0.6956521739130435</v>
      </c>
      <c r="D76" s="284">
        <v>16</v>
      </c>
      <c r="E76" s="15"/>
      <c r="F76" s="15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28"/>
    </row>
    <row r="77" spans="1:25" s="229" customFormat="1" ht="37.5" customHeight="1">
      <c r="A77" s="161"/>
      <c r="B77" s="227" t="s">
        <v>91</v>
      </c>
      <c r="C77" s="283">
        <f>D77/D75</f>
        <v>0.30434782608695654</v>
      </c>
      <c r="D77" s="284">
        <v>7</v>
      </c>
      <c r="E77" s="15"/>
      <c r="F77" s="15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28"/>
    </row>
    <row r="78" spans="1:25" s="229" customFormat="1" ht="37.5" customHeight="1">
      <c r="A78" s="217"/>
      <c r="B78" s="227" t="s">
        <v>92</v>
      </c>
      <c r="C78" s="283">
        <f>D78/D75</f>
        <v>0</v>
      </c>
      <c r="D78" s="284">
        <v>0</v>
      </c>
      <c r="E78" s="15"/>
      <c r="F78" s="15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28"/>
    </row>
    <row r="79" spans="1:25" s="233" customFormat="1" ht="40.5" customHeight="1">
      <c r="A79" s="234" t="s">
        <v>74</v>
      </c>
      <c r="B79" s="230" t="s">
        <v>115</v>
      </c>
      <c r="C79" s="283">
        <f>D79/D66</f>
        <v>0</v>
      </c>
      <c r="D79" s="285">
        <f>D66-D75</f>
        <v>0</v>
      </c>
      <c r="E79" s="231"/>
      <c r="F79" s="23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32"/>
    </row>
    <row r="80" spans="1:25" s="309" customFormat="1" ht="40.5" customHeight="1">
      <c r="A80" s="310" t="s">
        <v>76</v>
      </c>
      <c r="B80" s="303" t="s">
        <v>123</v>
      </c>
      <c r="C80" s="304"/>
      <c r="D80" s="305">
        <v>0</v>
      </c>
      <c r="E80" s="306"/>
      <c r="F80" s="306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8"/>
    </row>
    <row r="81" spans="1:25" s="171" customFormat="1" ht="40.5" customHeight="1">
      <c r="A81" s="235" t="s">
        <v>41</v>
      </c>
      <c r="B81" s="168" t="s">
        <v>66</v>
      </c>
      <c r="C81" s="282">
        <f>D81/D67</f>
        <v>1</v>
      </c>
      <c r="D81" s="286">
        <f>D82+D83+D84-D86</f>
        <v>175</v>
      </c>
      <c r="E81" s="152"/>
      <c r="F81" s="152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70"/>
    </row>
    <row r="82" spans="1:25" s="113" customFormat="1" ht="33.75" customHeight="1">
      <c r="A82" s="114"/>
      <c r="B82" s="115" t="s">
        <v>90</v>
      </c>
      <c r="C82" s="272">
        <f>D82/D81</f>
        <v>0.6514285714285715</v>
      </c>
      <c r="D82" s="287">
        <v>114</v>
      </c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12"/>
    </row>
    <row r="83" spans="1:25" s="113" customFormat="1" ht="33.75" customHeight="1">
      <c r="A83" s="114"/>
      <c r="B83" s="115" t="s">
        <v>91</v>
      </c>
      <c r="C83" s="272">
        <f>D83/D81</f>
        <v>0.3485714285714286</v>
      </c>
      <c r="D83" s="287">
        <v>61</v>
      </c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12"/>
    </row>
    <row r="84" spans="1:25" s="113" customFormat="1" ht="33.75" customHeight="1">
      <c r="A84" s="114"/>
      <c r="B84" s="115" t="s">
        <v>92</v>
      </c>
      <c r="C84" s="272">
        <f>D84/D81</f>
        <v>0</v>
      </c>
      <c r="D84" s="287">
        <v>0</v>
      </c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12"/>
    </row>
    <row r="85" spans="1:25" s="113" customFormat="1" ht="40.5" customHeight="1">
      <c r="A85" s="147" t="s">
        <v>75</v>
      </c>
      <c r="B85" s="70" t="s">
        <v>93</v>
      </c>
      <c r="C85" s="272">
        <f>D85/D67</f>
        <v>0</v>
      </c>
      <c r="D85" s="288">
        <f>D67-D81</f>
        <v>0</v>
      </c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12"/>
    </row>
    <row r="86" spans="1:25" s="317" customFormat="1" ht="40.5" customHeight="1">
      <c r="A86" s="172" t="s">
        <v>77</v>
      </c>
      <c r="B86" s="311" t="s">
        <v>124</v>
      </c>
      <c r="C86" s="312">
        <f>D86</f>
        <v>0</v>
      </c>
      <c r="D86" s="313">
        <v>0</v>
      </c>
      <c r="E86" s="314"/>
      <c r="F86" s="314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6"/>
    </row>
    <row r="87" spans="1:25" s="198" customFormat="1" ht="47.25" customHeight="1">
      <c r="A87" s="192" t="s">
        <v>62</v>
      </c>
      <c r="B87" s="193" t="s">
        <v>118</v>
      </c>
      <c r="C87" s="194"/>
      <c r="D87" s="289">
        <f>D89+D92</f>
        <v>120</v>
      </c>
      <c r="E87" s="195"/>
      <c r="F87" s="195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7"/>
    </row>
    <row r="88" spans="1:25" s="324" customFormat="1" ht="47.25" customHeight="1">
      <c r="A88" s="318"/>
      <c r="B88" s="319" t="s">
        <v>125</v>
      </c>
      <c r="C88" s="320"/>
      <c r="D88" s="290">
        <f>D87/D50</f>
        <v>0.6060606060606061</v>
      </c>
      <c r="E88" s="321"/>
      <c r="F88" s="321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3"/>
    </row>
    <row r="89" spans="1:25" s="80" customFormat="1" ht="42.75" customHeight="1">
      <c r="A89" s="162" t="s">
        <v>63</v>
      </c>
      <c r="B89" s="163" t="s">
        <v>119</v>
      </c>
      <c r="C89" s="291"/>
      <c r="D89" s="292">
        <v>15</v>
      </c>
      <c r="E89" s="73"/>
      <c r="F89" s="156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9"/>
    </row>
    <row r="90" spans="1:25" s="324" customFormat="1" ht="52.5" customHeight="1" hidden="1">
      <c r="A90" s="318" t="s">
        <v>97</v>
      </c>
      <c r="B90" s="325" t="s">
        <v>126</v>
      </c>
      <c r="C90" s="326"/>
      <c r="D90" s="293">
        <f>D89/D66</f>
        <v>0.6521739130434783</v>
      </c>
      <c r="E90" s="321"/>
      <c r="F90" s="321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3"/>
    </row>
    <row r="91" spans="1:25" s="324" customFormat="1" ht="48" customHeight="1">
      <c r="A91" s="318"/>
      <c r="B91" s="159" t="s">
        <v>128</v>
      </c>
      <c r="C91" s="327"/>
      <c r="D91" s="290">
        <f>D89/D75</f>
        <v>0.6521739130434783</v>
      </c>
      <c r="E91" s="321"/>
      <c r="F91" s="321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3"/>
    </row>
    <row r="92" spans="1:25" s="80" customFormat="1" ht="46.5" customHeight="1">
      <c r="A92" s="162" t="s">
        <v>64</v>
      </c>
      <c r="B92" s="164" t="s">
        <v>120</v>
      </c>
      <c r="C92" s="294"/>
      <c r="D92" s="292">
        <v>105</v>
      </c>
      <c r="E92" s="73"/>
      <c r="F92" s="156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9"/>
    </row>
    <row r="93" spans="1:25" s="324" customFormat="1" ht="45.75" customHeight="1">
      <c r="A93" s="318"/>
      <c r="B93" s="319" t="s">
        <v>127</v>
      </c>
      <c r="C93" s="295"/>
      <c r="D93" s="296">
        <f>D92/D81</f>
        <v>0.6</v>
      </c>
      <c r="E93" s="321"/>
      <c r="F93" s="321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3"/>
    </row>
    <row r="94" spans="1:6" s="187" customFormat="1" ht="34.5" customHeight="1" thickBot="1">
      <c r="A94" s="185"/>
      <c r="B94" s="328" t="s">
        <v>129</v>
      </c>
      <c r="C94" s="297"/>
      <c r="D94" s="298"/>
      <c r="E94" s="186"/>
      <c r="F94" s="186"/>
    </row>
    <row r="95" spans="1:6" s="3" customFormat="1" ht="34.5" customHeight="1">
      <c r="A95" s="81">
        <v>3</v>
      </c>
      <c r="B95" s="329" t="s">
        <v>130</v>
      </c>
      <c r="C95" s="299">
        <f>C50+C80+C86</f>
        <v>198</v>
      </c>
      <c r="D95" s="300"/>
      <c r="E95" s="82"/>
      <c r="F95" s="157"/>
    </row>
    <row r="96" spans="1:6" s="2" customFormat="1" ht="34.5" customHeight="1">
      <c r="A96" s="7"/>
      <c r="B96" s="5"/>
      <c r="C96" s="7"/>
      <c r="D96" s="301"/>
      <c r="E96" s="6"/>
      <c r="F96" s="158"/>
    </row>
    <row r="97" spans="1:6" s="1" customFormat="1" ht="34.5" customHeight="1">
      <c r="A97" s="8"/>
      <c r="B97" s="337" t="s">
        <v>135</v>
      </c>
      <c r="C97" s="338"/>
      <c r="D97" s="338"/>
      <c r="E97" s="4"/>
      <c r="F97" s="158"/>
    </row>
    <row r="98" spans="1:4" ht="25.5">
      <c r="A98" s="174"/>
      <c r="B98" s="333"/>
      <c r="C98" s="334"/>
      <c r="D98" s="334"/>
    </row>
    <row r="99" spans="1:2" ht="92.25" thickBot="1">
      <c r="A99" s="175"/>
      <c r="B99" s="180" t="s">
        <v>88</v>
      </c>
    </row>
    <row r="100" spans="2:12" s="176" customFormat="1" ht="80.25" customHeight="1">
      <c r="B100" s="177" t="s">
        <v>87</v>
      </c>
      <c r="C100" s="178" t="s">
        <v>79</v>
      </c>
      <c r="D100" s="178" t="s">
        <v>80</v>
      </c>
      <c r="E100" s="178" t="s">
        <v>81</v>
      </c>
      <c r="F100" s="178" t="s">
        <v>82</v>
      </c>
      <c r="G100" s="178" t="s">
        <v>83</v>
      </c>
      <c r="H100" s="178" t="s">
        <v>84</v>
      </c>
      <c r="I100" s="178" t="s">
        <v>85</v>
      </c>
      <c r="J100" s="179" t="s">
        <v>86</v>
      </c>
      <c r="L100" s="176" t="s">
        <v>78</v>
      </c>
    </row>
    <row r="101" spans="2:10" s="181" customFormat="1" ht="32.25" customHeight="1" thickBot="1">
      <c r="B101" s="182">
        <v>35251</v>
      </c>
      <c r="C101" s="183">
        <v>9652</v>
      </c>
      <c r="D101" s="183">
        <v>5998</v>
      </c>
      <c r="E101" s="183">
        <v>2039</v>
      </c>
      <c r="F101" s="183">
        <v>5122</v>
      </c>
      <c r="G101" s="183">
        <v>5025</v>
      </c>
      <c r="H101" s="183">
        <v>5154</v>
      </c>
      <c r="I101" s="183">
        <v>12391</v>
      </c>
      <c r="J101" s="184">
        <v>6475</v>
      </c>
    </row>
    <row r="102" spans="1:2" ht="25.5">
      <c r="A102" s="67"/>
      <c r="B102" s="69"/>
    </row>
    <row r="103" ht="25.5">
      <c r="B103" s="69"/>
    </row>
    <row r="104" ht="25.5">
      <c r="B104" s="69"/>
    </row>
    <row r="105" ht="25.5">
      <c r="B105" s="69"/>
    </row>
    <row r="106" ht="25.5">
      <c r="B106" s="69"/>
    </row>
    <row r="107" ht="25.5">
      <c r="B107" s="69"/>
    </row>
  </sheetData>
  <sheetProtection password="CEE9" sheet="1"/>
  <protectedRanges>
    <protectedRange sqref="D92" name="Диапазон8"/>
    <protectedRange sqref="D89" name="Диапазон7"/>
    <protectedRange sqref="D86" name="Диапазон6"/>
    <protectedRange sqref="D82:D84" name="Диапазон5"/>
    <protectedRange sqref="D80" name="Диапазон4"/>
    <protectedRange sqref="D76:D78" name="Диапазон3"/>
    <protectedRange sqref="D68:D71" name="Диапазон2"/>
    <protectedRange sqref="D54:D65" name="Диапазон1"/>
  </protectedRanges>
  <mergeCells count="3">
    <mergeCell ref="B98:D98"/>
    <mergeCell ref="F51:H51"/>
    <mergeCell ref="B97:D97"/>
  </mergeCells>
  <conditionalFormatting sqref="C25">
    <cfRule type="cellIs" priority="547" dxfId="5" operator="greaterThan" stopIfTrue="1">
      <formula>$C$2</formula>
    </cfRule>
    <cfRule type="cellIs" priority="567" dxfId="158" operator="greaterThan" stopIfTrue="1">
      <formula>$C$2</formula>
    </cfRule>
    <cfRule type="cellIs" priority="570" dxfId="159" operator="equal" stopIfTrue="1">
      <formula>$C$2</formula>
    </cfRule>
    <cfRule type="expression" priority="571" dxfId="160" stopIfTrue="1">
      <formula>$C$25=$C$2</formula>
    </cfRule>
  </conditionalFormatting>
  <conditionalFormatting sqref="C7">
    <cfRule type="cellIs" priority="550" dxfId="154" operator="greaterThan" stopIfTrue="1">
      <formula>$C$17</formula>
    </cfRule>
    <cfRule type="cellIs" priority="551" dxfId="153" operator="lessThan" stopIfTrue="1">
      <formula>$C$17</formula>
    </cfRule>
  </conditionalFormatting>
  <conditionalFormatting sqref="C17">
    <cfRule type="cellIs" priority="548" dxfId="152" operator="greaterThan" stopIfTrue="1">
      <formula>$C$7</formula>
    </cfRule>
    <cfRule type="cellIs" priority="549" dxfId="151" operator="lessThan" stopIfTrue="1">
      <formula>$C$7</formula>
    </cfRule>
  </conditionalFormatting>
  <conditionalFormatting sqref="D92">
    <cfRule type="cellIs" priority="111" dxfId="5" operator="greaterThan" stopIfTrue="1">
      <formula>$D$81</formula>
    </cfRule>
  </conditionalFormatting>
  <conditionalFormatting sqref="D88 C93:C94">
    <cfRule type="cellIs" priority="110" dxfId="161" operator="greaterThan" stopIfTrue="1">
      <formula>100</formula>
    </cfRule>
  </conditionalFormatting>
  <conditionalFormatting sqref="D4">
    <cfRule type="top10" priority="653" dxfId="162" stopIfTrue="1" rank="4"/>
    <cfRule type="top10" priority="654" dxfId="163" stopIfTrue="1" rank="4" bottom="1"/>
  </conditionalFormatting>
  <conditionalFormatting sqref="D18">
    <cfRule type="top10" priority="659" dxfId="164" stopIfTrue="1" rank="4"/>
    <cfRule type="top10" priority="660" dxfId="165" stopIfTrue="1" rank="4" bottom="1"/>
  </conditionalFormatting>
  <conditionalFormatting sqref="D8">
    <cfRule type="top10" priority="661" dxfId="164" stopIfTrue="1" rank="4"/>
    <cfRule type="top10" priority="662" dxfId="165" stopIfTrue="1" rank="4" bottom="1"/>
  </conditionalFormatting>
  <conditionalFormatting sqref="D43">
    <cfRule type="top10" priority="663" dxfId="32" rank="4" bottom="1"/>
    <cfRule type="top10" priority="664" dxfId="166" rank="4"/>
  </conditionalFormatting>
  <conditionalFormatting sqref="D45">
    <cfRule type="top10" priority="667" dxfId="123" stopIfTrue="1" rank="4" bottom="1"/>
    <cfRule type="top10" priority="668" dxfId="122" stopIfTrue="1" rank="4"/>
    <cfRule type="top10" priority="669" dxfId="28" stopIfTrue="1" rank="4"/>
  </conditionalFormatting>
  <conditionalFormatting sqref="D44">
    <cfRule type="top10" priority="670" dxfId="123" stopIfTrue="1" rank="4" bottom="1"/>
    <cfRule type="top10" priority="671" dxfId="122" stopIfTrue="1" rank="4"/>
    <cfRule type="top10" priority="672" dxfId="28" stopIfTrue="1" rank="4"/>
  </conditionalFormatting>
  <conditionalFormatting sqref="D41">
    <cfRule type="top10" priority="673" dxfId="123" rank="4" bottom="1"/>
    <cfRule type="top10" priority="674" dxfId="122" rank="4"/>
    <cfRule type="top10" priority="675" dxfId="28" rank="4"/>
  </conditionalFormatting>
  <conditionalFormatting sqref="D43">
    <cfRule type="top10" priority="676" dxfId="167" stopIfTrue="1" rank="4" bottom="1"/>
    <cfRule type="top10" priority="677" dxfId="168" stopIfTrue="1" rank="4"/>
    <cfRule type="top10" priority="678" dxfId="28" rank="4"/>
  </conditionalFormatting>
  <conditionalFormatting sqref="D42">
    <cfRule type="top10" priority="694" dxfId="169" stopIfTrue="1" rank="4" bottom="1"/>
    <cfRule type="top10" priority="695" dxfId="170" stopIfTrue="1" rank="4"/>
  </conditionalFormatting>
  <conditionalFormatting sqref="D46">
    <cfRule type="top10" priority="696" dxfId="123" stopIfTrue="1" rank="4" bottom="1"/>
    <cfRule type="top10" priority="697" dxfId="122" stopIfTrue="1" rank="4"/>
    <cfRule type="top10" priority="698" dxfId="28" stopIfTrue="1" rank="4"/>
  </conditionalFormatting>
  <conditionalFormatting sqref="D47">
    <cfRule type="top10" priority="699" dxfId="123" stopIfTrue="1" rank="4" bottom="1"/>
    <cfRule type="top10" priority="700" dxfId="122" stopIfTrue="1" rank="4"/>
    <cfRule type="top10" priority="701" dxfId="28" stopIfTrue="1" rank="4"/>
  </conditionalFormatting>
  <conditionalFormatting sqref="D11">
    <cfRule type="top10" priority="702" dxfId="164" stopIfTrue="1" rank="4"/>
    <cfRule type="top10" priority="703" dxfId="165" stopIfTrue="1" rank="4" bottom="1"/>
  </conditionalFormatting>
  <conditionalFormatting sqref="D17">
    <cfRule type="top10" priority="704" dxfId="164" stopIfTrue="1" rank="4"/>
    <cfRule type="top10" priority="705" dxfId="165" stopIfTrue="1" rank="4" bottom="1"/>
  </conditionalFormatting>
  <conditionalFormatting sqref="D38">
    <cfRule type="top10" priority="706" dxfId="164" stopIfTrue="1" rank="4"/>
    <cfRule type="top10" priority="707" dxfId="165" stopIfTrue="1" rank="4" bottom="1"/>
  </conditionalFormatting>
  <conditionalFormatting sqref="D19 D21">
    <cfRule type="top10" priority="712" dxfId="171" stopIfTrue="1" rank="4"/>
    <cfRule type="top10" priority="713" dxfId="172" stopIfTrue="1" rank="4" bottom="1"/>
  </conditionalFormatting>
  <conditionalFormatting sqref="D22">
    <cfRule type="top10" priority="716" dxfId="58" stopIfTrue="1" rank="4" bottom="1"/>
    <cfRule type="top10" priority="717" dxfId="50" stopIfTrue="1" rank="4"/>
  </conditionalFormatting>
  <conditionalFormatting sqref="D23">
    <cfRule type="top10" priority="718" dxfId="54" stopIfTrue="1" rank="4" bottom="1"/>
    <cfRule type="top10" priority="719" dxfId="53" stopIfTrue="1" rank="4"/>
  </conditionalFormatting>
  <conditionalFormatting sqref="D20">
    <cfRule type="top10" priority="720" dxfId="58" stopIfTrue="1" rank="4" bottom="1"/>
    <cfRule type="top10" priority="721" dxfId="57" stopIfTrue="1" rank="4"/>
  </conditionalFormatting>
  <conditionalFormatting sqref="D8">
    <cfRule type="top10" priority="722" dxfId="162" stopIfTrue="1" rank="4"/>
    <cfRule type="top10" priority="723" dxfId="163" stopIfTrue="1" rank="4" bottom="1"/>
  </conditionalFormatting>
  <conditionalFormatting sqref="D11">
    <cfRule type="top10" priority="726" dxfId="162" stopIfTrue="1" rank="4"/>
    <cfRule type="top10" priority="727" dxfId="163" stopIfTrue="1" rank="4" bottom="1"/>
  </conditionalFormatting>
  <conditionalFormatting sqref="D17">
    <cfRule type="top10" priority="732" dxfId="162" stopIfTrue="1" rank="4"/>
    <cfRule type="top10" priority="733" dxfId="163" stopIfTrue="1" rank="4" bottom="1"/>
  </conditionalFormatting>
  <conditionalFormatting sqref="D19:D23">
    <cfRule type="top10" priority="734" dxfId="164" stopIfTrue="1" rank="4"/>
    <cfRule type="top10" priority="735" dxfId="165" stopIfTrue="1" rank="4" bottom="1"/>
  </conditionalFormatting>
  <conditionalFormatting sqref="D19:D23">
    <cfRule type="top10" priority="740" dxfId="162" stopIfTrue="1" rank="4"/>
    <cfRule type="top10" priority="741" dxfId="163" stopIfTrue="1" rank="4" bottom="1"/>
  </conditionalFormatting>
  <conditionalFormatting sqref="D18">
    <cfRule type="top10" priority="748" dxfId="162" stopIfTrue="1" rank="4"/>
    <cfRule type="top10" priority="749" dxfId="163" stopIfTrue="1" rank="4" bottom="1"/>
  </conditionalFormatting>
  <conditionalFormatting sqref="D20">
    <cfRule type="top10" priority="750" dxfId="164" stopIfTrue="1" rank="4"/>
    <cfRule type="top10" priority="751" dxfId="165" stopIfTrue="1" rank="4" bottom="1"/>
  </conditionalFormatting>
  <conditionalFormatting sqref="D20">
    <cfRule type="top10" priority="758" dxfId="162" stopIfTrue="1" rank="4"/>
    <cfRule type="top10" priority="759" dxfId="163" stopIfTrue="1" rank="4" bottom="1"/>
  </conditionalFormatting>
  <conditionalFormatting sqref="D21">
    <cfRule type="top10" priority="760" dxfId="58" stopIfTrue="1" rank="4" bottom="1"/>
    <cfRule type="top10" priority="761" dxfId="57" stopIfTrue="1" rank="4"/>
  </conditionalFormatting>
  <conditionalFormatting sqref="D21">
    <cfRule type="top10" priority="762" dxfId="164" stopIfTrue="1" rank="4"/>
    <cfRule type="top10" priority="763" dxfId="165" stopIfTrue="1" rank="4" bottom="1"/>
  </conditionalFormatting>
  <conditionalFormatting sqref="D21">
    <cfRule type="top10" priority="770" dxfId="162" stopIfTrue="1" rank="4"/>
    <cfRule type="top10" priority="771" dxfId="163" stopIfTrue="1" rank="4" bottom="1"/>
  </conditionalFormatting>
  <conditionalFormatting sqref="D22">
    <cfRule type="top10" priority="772" dxfId="171" stopIfTrue="1" rank="4"/>
    <cfRule type="top10" priority="773" dxfId="172" stopIfTrue="1" rank="4" bottom="1"/>
  </conditionalFormatting>
  <conditionalFormatting sqref="D22">
    <cfRule type="top10" priority="774" dxfId="58" stopIfTrue="1" rank="4" bottom="1"/>
    <cfRule type="top10" priority="775" dxfId="57" stopIfTrue="1" rank="4"/>
  </conditionalFormatting>
  <conditionalFormatting sqref="D22">
    <cfRule type="top10" priority="776" dxfId="164" stopIfTrue="1" rank="4"/>
    <cfRule type="top10" priority="777" dxfId="165" stopIfTrue="1" rank="4" bottom="1"/>
  </conditionalFormatting>
  <conditionalFormatting sqref="D22">
    <cfRule type="top10" priority="784" dxfId="162" stopIfTrue="1" rank="4"/>
    <cfRule type="top10" priority="785" dxfId="163" stopIfTrue="1" rank="4" bottom="1"/>
  </conditionalFormatting>
  <conditionalFormatting sqref="D23">
    <cfRule type="top10" priority="786" dxfId="58" stopIfTrue="1" rank="4" bottom="1"/>
    <cfRule type="top10" priority="787" dxfId="50" stopIfTrue="1" rank="4"/>
  </conditionalFormatting>
  <conditionalFormatting sqref="D23">
    <cfRule type="top10" priority="788" dxfId="171" stopIfTrue="1" rank="4"/>
    <cfRule type="top10" priority="789" dxfId="172" stopIfTrue="1" rank="4" bottom="1"/>
  </conditionalFormatting>
  <conditionalFormatting sqref="D23">
    <cfRule type="top10" priority="790" dxfId="58" stopIfTrue="1" rank="4" bottom="1"/>
    <cfRule type="top10" priority="791" dxfId="57" stopIfTrue="1" rank="4"/>
  </conditionalFormatting>
  <conditionalFormatting sqref="D23">
    <cfRule type="top10" priority="792" dxfId="164" stopIfTrue="1" rank="4"/>
    <cfRule type="top10" priority="793" dxfId="165" stopIfTrue="1" rank="4" bottom="1"/>
  </conditionalFormatting>
  <conditionalFormatting sqref="D23">
    <cfRule type="top10" priority="800" dxfId="162" stopIfTrue="1" rank="4"/>
    <cfRule type="top10" priority="801" dxfId="163" stopIfTrue="1" rank="4" bottom="1"/>
  </conditionalFormatting>
  <conditionalFormatting sqref="D38">
    <cfRule type="top10" priority="802" dxfId="54" stopIfTrue="1" rank="4" bottom="1"/>
    <cfRule type="top10" priority="803" dxfId="53" stopIfTrue="1" rank="4"/>
  </conditionalFormatting>
  <conditionalFormatting sqref="D38">
    <cfRule type="top10" priority="810" dxfId="162" stopIfTrue="1" rank="4"/>
    <cfRule type="top10" priority="811" dxfId="163" stopIfTrue="1" rank="4" bottom="1"/>
  </conditionalFormatting>
  <conditionalFormatting sqref="D38">
    <cfRule type="top10" priority="812" dxfId="58" stopIfTrue="1" rank="4" bottom="1"/>
    <cfRule type="top10" priority="813" dxfId="50" stopIfTrue="1" rank="4"/>
  </conditionalFormatting>
  <conditionalFormatting sqref="D38">
    <cfRule type="top10" priority="814" dxfId="171" stopIfTrue="1" rank="4"/>
    <cfRule type="top10" priority="815" dxfId="172" stopIfTrue="1" rank="4" bottom="1"/>
  </conditionalFormatting>
  <conditionalFormatting sqref="D38">
    <cfRule type="top10" priority="816" dxfId="58" stopIfTrue="1" rank="4" bottom="1"/>
    <cfRule type="top10" priority="817" dxfId="57" stopIfTrue="1" rank="4"/>
  </conditionalFormatting>
  <conditionalFormatting sqref="D41">
    <cfRule type="top10" priority="832" dxfId="164" rank="4"/>
    <cfRule type="top10" priority="833" dxfId="165" rank="4" bottom="1"/>
  </conditionalFormatting>
  <conditionalFormatting sqref="D41">
    <cfRule type="top10" priority="834" dxfId="54" rank="4" bottom="1"/>
    <cfRule type="top10" priority="835" dxfId="53" rank="4"/>
  </conditionalFormatting>
  <conditionalFormatting sqref="D41">
    <cfRule type="top10" priority="842" dxfId="162" rank="4"/>
    <cfRule type="top10" priority="843" dxfId="163" rank="4" bottom="1"/>
  </conditionalFormatting>
  <conditionalFormatting sqref="D41">
    <cfRule type="top10" priority="844" dxfId="50" rank="4"/>
  </conditionalFormatting>
  <conditionalFormatting sqref="D41">
    <cfRule type="top10" priority="845" dxfId="162" stopIfTrue="1" rank="4" bottom="1"/>
    <cfRule type="top10" priority="846" dxfId="163" stopIfTrue="1" rank="4"/>
  </conditionalFormatting>
  <conditionalFormatting sqref="D44">
    <cfRule type="top10" priority="847" dxfId="32" rank="4" bottom="1"/>
    <cfRule type="top10" priority="848" dxfId="166" rank="4"/>
  </conditionalFormatting>
  <conditionalFormatting sqref="D44">
    <cfRule type="top10" priority="849" dxfId="167" stopIfTrue="1" rank="4" bottom="1"/>
    <cfRule type="top10" priority="850" dxfId="168" stopIfTrue="1" rank="4"/>
    <cfRule type="top10" priority="851" dxfId="28" rank="4"/>
  </conditionalFormatting>
  <conditionalFormatting sqref="D45">
    <cfRule type="top10" priority="855" dxfId="32" rank="4" bottom="1"/>
    <cfRule type="top10" priority="856" dxfId="166" rank="4"/>
  </conditionalFormatting>
  <conditionalFormatting sqref="D45">
    <cfRule type="top10" priority="857" dxfId="167" stopIfTrue="1" rank="4" bottom="1"/>
    <cfRule type="top10" priority="858" dxfId="168" stopIfTrue="1" rank="4"/>
    <cfRule type="top10" priority="859" dxfId="28" rank="4"/>
  </conditionalFormatting>
  <conditionalFormatting sqref="D46">
    <cfRule type="top10" priority="866" dxfId="32" rank="4" bottom="1"/>
    <cfRule type="top10" priority="867" dxfId="166" rank="4"/>
  </conditionalFormatting>
  <conditionalFormatting sqref="D46">
    <cfRule type="top10" priority="868" dxfId="167" stopIfTrue="1" rank="4" bottom="1"/>
    <cfRule type="top10" priority="869" dxfId="168" stopIfTrue="1" rank="4"/>
    <cfRule type="top10" priority="870" dxfId="28" rank="4"/>
  </conditionalFormatting>
  <conditionalFormatting sqref="D47">
    <cfRule type="top10" priority="880" dxfId="32" rank="4" bottom="1"/>
    <cfRule type="top10" priority="881" dxfId="166" rank="4"/>
  </conditionalFormatting>
  <conditionalFormatting sqref="D47">
    <cfRule type="top10" priority="882" dxfId="167" stopIfTrue="1" rank="4" bottom="1"/>
    <cfRule type="top10" priority="883" dxfId="168" stopIfTrue="1" rank="4"/>
    <cfRule type="top10" priority="884" dxfId="28" rank="4"/>
  </conditionalFormatting>
  <conditionalFormatting sqref="D88">
    <cfRule type="top10" priority="984" dxfId="167" rank="4" bottom="1"/>
    <cfRule type="top10" priority="985" dxfId="168" rank="4"/>
    <cfRule type="cellIs" priority="103" dxfId="173" operator="greaterThan" stopIfTrue="1">
      <formula>60</formula>
    </cfRule>
    <cfRule type="cellIs" priority="104" dxfId="174" operator="lessThan" stopIfTrue="1">
      <formula>60</formula>
    </cfRule>
  </conditionalFormatting>
  <conditionalFormatting sqref="D91">
    <cfRule type="cellIs" priority="9" dxfId="5" operator="greaterThan" stopIfTrue="1">
      <formula>1.01</formula>
    </cfRule>
    <cfRule type="cellIs" priority="89" dxfId="5" operator="greaterThan">
      <formula>1</formula>
    </cfRule>
  </conditionalFormatting>
  <conditionalFormatting sqref="D91">
    <cfRule type="top10" priority="88" dxfId="167" stopIfTrue="1" rank="4" bottom="1"/>
  </conditionalFormatting>
  <conditionalFormatting sqref="D91">
    <cfRule type="top10" priority="87" dxfId="168" stopIfTrue="1" rank="4"/>
  </conditionalFormatting>
  <conditionalFormatting sqref="D91">
    <cfRule type="top10" priority="85" dxfId="167" stopIfTrue="1" rank="4" bottom="1"/>
    <cfRule type="top10" priority="86" dxfId="168" stopIfTrue="1" rank="4"/>
  </conditionalFormatting>
  <conditionalFormatting sqref="D91">
    <cfRule type="cellIs" priority="84" dxfId="0" operator="greaterThan" stopIfTrue="1">
      <formula>1</formula>
    </cfRule>
  </conditionalFormatting>
  <conditionalFormatting sqref="D91">
    <cfRule type="cellIs" priority="81" dxfId="5" operator="greaterThan">
      <formula>1</formula>
    </cfRule>
  </conditionalFormatting>
  <conditionalFormatting sqref="D91">
    <cfRule type="cellIs" priority="78" dxfId="0" operator="lessThan" stopIfTrue="1">
      <formula>60</formula>
    </cfRule>
    <cfRule type="top10" priority="79" dxfId="167" rank="4" bottom="1"/>
    <cfRule type="top10" priority="80" dxfId="168" rank="4"/>
    <cfRule type="cellIs" priority="77" dxfId="6" operator="greaterThan" stopIfTrue="1">
      <formula>0.6</formula>
    </cfRule>
  </conditionalFormatting>
  <conditionalFormatting sqref="D91">
    <cfRule type="cellIs" priority="63" dxfId="14" operator="lessThan" stopIfTrue="1">
      <formula>60</formula>
    </cfRule>
    <cfRule type="top10" priority="64" dxfId="167" rank="4" bottom="1"/>
    <cfRule type="top10" priority="65" dxfId="168" rank="4"/>
    <cfRule type="cellIs" priority="62" dxfId="6" operator="greaterThan" stopIfTrue="1">
      <formula>0.6</formula>
    </cfRule>
  </conditionalFormatting>
  <conditionalFormatting sqref="D89">
    <cfRule type="cellIs" priority="23" dxfId="5" operator="greaterThan" stopIfTrue="1">
      <formula>$D$75</formula>
    </cfRule>
  </conditionalFormatting>
  <conditionalFormatting sqref="D93">
    <cfRule type="cellIs" priority="6" dxfId="10" operator="greaterThan" stopIfTrue="1">
      <formula>0.6</formula>
    </cfRule>
    <cfRule type="cellIs" priority="13" dxfId="5" operator="greaterThan" stopIfTrue="1">
      <formula>1.01</formula>
    </cfRule>
    <cfRule type="cellIs" priority="14" dxfId="8" operator="greaterThan" stopIfTrue="1">
      <formula>1.01</formula>
    </cfRule>
    <cfRule type="cellIs" priority="15" dxfId="175" operator="greaterThan" stopIfTrue="1">
      <formula>60</formula>
    </cfRule>
    <cfRule type="cellIs" priority="16" dxfId="176" operator="lessThan" stopIfTrue="1">
      <formula>59</formula>
    </cfRule>
    <cfRule type="cellIs" priority="17" dxfId="5" operator="greaterThan" stopIfTrue="1">
      <formula>101</formula>
    </cfRule>
  </conditionalFormatting>
  <conditionalFormatting sqref="D90">
    <cfRule type="cellIs" priority="7" dxfId="7" operator="equal" stopIfTrue="1">
      <formula>0.6</formula>
    </cfRule>
    <cfRule type="cellIs" priority="8" dxfId="6" operator="greaterThan" stopIfTrue="1">
      <formula>0.6</formula>
    </cfRule>
    <cfRule type="cellIs" priority="10" dxfId="5" operator="greaterThan" stopIfTrue="1">
      <formula>1.01</formula>
    </cfRule>
    <cfRule type="cellIs" priority="11" dxfId="177" operator="lessThan" stopIfTrue="1">
      <formula>0.59</formula>
    </cfRule>
  </conditionalFormatting>
  <conditionalFormatting sqref="D87">
    <cfRule type="cellIs" priority="4" dxfId="4" operator="lessThan" stopIfTrue="1">
      <formula>49</formula>
    </cfRule>
    <cfRule type="cellIs" priority="5" dxfId="3" operator="greaterThan" stopIfTrue="1">
      <formula>50</formula>
    </cfRule>
  </conditionalFormatting>
  <conditionalFormatting sqref="C50">
    <cfRule type="cellIs" priority="1" dxfId="2" operator="equal" stopIfTrue="1">
      <formula>$D$50</formula>
    </cfRule>
    <cfRule type="cellIs" priority="2" dxfId="1" operator="lessThan" stopIfTrue="1">
      <formula>$D$50</formula>
    </cfRule>
    <cfRule type="cellIs" priority="3" dxfId="0" operator="greaterThan" stopIfTrue="1">
      <formula>$D$50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4" r:id="rId1"/>
  <headerFooter alignWithMargins="0">
    <oddHeader>&amp;R&amp;D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Прикубанское</cp:lastModifiedBy>
  <cp:lastPrinted>2018-07-11T14:08:48Z</cp:lastPrinted>
  <dcterms:created xsi:type="dcterms:W3CDTF">2006-04-14T06:02:30Z</dcterms:created>
  <dcterms:modified xsi:type="dcterms:W3CDTF">2022-12-26T08:16:18Z</dcterms:modified>
  <cp:category/>
  <cp:version/>
  <cp:contentType/>
  <cp:contentStatus/>
</cp:coreProperties>
</file>