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180" windowHeight="8280" activeTab="0"/>
  </bookViews>
  <sheets>
    <sheet name="Прилож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Якушенко Светлана Владимировна</author>
  </authors>
  <commentList>
    <comment ref="A50" authorId="0">
      <text>
        <r>
          <rPr>
            <b/>
            <sz val="9"/>
            <rFont val="Tahoma"/>
            <family val="2"/>
          </rPr>
          <t>посмотреть как в области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<sst xmlns="http://schemas.openxmlformats.org/spreadsheetml/2006/main" count="129" uniqueCount="79">
  <si>
    <t>Наименование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</si>
  <si>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</si>
  <si>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</si>
  <si>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</si>
  <si>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</si>
  <si>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</si>
  <si>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ИТОГО РАСХОДОВ:</t>
  </si>
  <si>
    <t>Национальная оборона</t>
  </si>
  <si>
    <t>Мобилизационная и вневойсковая подготовка</t>
  </si>
  <si>
    <t>Благоустройство</t>
  </si>
  <si>
    <t>Функционирование высшего 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</si>
  <si>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</si>
  <si>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</si>
  <si>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</si>
  <si>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Физическая культура и спорт</t>
  </si>
  <si>
    <t>Обеспечение пожарной безопасности</t>
  </si>
  <si>
    <t>Массовый спорт</t>
  </si>
  <si>
    <t>Иные бюджетные ассигнования</t>
  </si>
  <si>
    <t>Иные межбюджетные трансферты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</si>
  <si>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</si>
  <si>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</si>
  <si>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</si>
  <si>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</si>
  <si>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ГРБС</t>
  </si>
  <si>
    <t>Информационное 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</si>
  <si>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</si>
  <si>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</si>
  <si>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</si>
  <si>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Рз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</si>
  <si>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</si>
  <si>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</si>
  <si>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Организация проведения выборов и референдумов</t>
  </si>
  <si>
    <t>Специальные расходы</t>
  </si>
  <si>
    <t>Национальная экономика</t>
  </si>
  <si>
    <t>Другие вопросы в области национальной экономики</t>
  </si>
  <si>
    <t>Резервные фонды</t>
  </si>
  <si>
    <t>Резервные средства</t>
  </si>
  <si>
    <t>Водное хозяйство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</si>
  <si>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</si>
  <si>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</si>
  <si>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</si>
  <si>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</si>
  <si>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</si>
  <si>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</si>
  <si>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 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</si>
  <si>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</si>
  <si>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</si>
  <si>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</si>
  <si>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</si>
  <si>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</si>
  <si>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</si>
  <si>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</si>
  <si>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</si>
  <si>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</si>
  <si>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</si>
  <si>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</si>
  <si>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</si>
  <si>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по землеустройству и землепользованию</t>
  </si>
  <si>
    <t>Обеспечение деятельности главы муниципального образования</t>
  </si>
  <si>
    <t>Дорожное хозяйство (дорожные фонды)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</si>
  <si>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</si>
  <si>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00 0 00 000</t>
  </si>
  <si>
    <t>Сачковичская сельская администрация Климовского района Брянской области</t>
  </si>
  <si>
    <t>60 0 61 83740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</si>
  <si>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осуществлениявнутреннегомуниципального финансового контроля </t>
  </si>
  <si>
    <t xml:space="preserve">Молодежная политика </t>
  </si>
  <si>
    <t>Процент исполнения к уточненной бюджетной росписи</t>
  </si>
  <si>
    <t>Реализация программ (проектов) инициативного бюджетирования</t>
  </si>
  <si>
    <t>60 0 21 S5870</t>
  </si>
  <si>
    <t>60061S6170</t>
  </si>
  <si>
    <t>Обеспечение сохранности автомобильных дорог местного значения и условий безопасности движения по ним</t>
  </si>
  <si>
    <t>Эксплуатация и содержание имущества казны муниципального образования</t>
  </si>
  <si>
    <t>Приложение 3</t>
  </si>
  <si>
    <t>рублей</t>
  </si>
  <si>
    <t>Утверждено на 2023 год</t>
  </si>
  <si>
    <t>Уточненная бюджетная роспись на 2023 год</t>
  </si>
  <si>
    <t>к постановлению Сачковичской сельской администрации Климовского района Брянской области № 14 от 14.07.2023г.</t>
  </si>
  <si>
    <t>Расходы бюджета Сачковичского сельского поселения Климовского муниципального района Брянской области по разделам и подразделам классификации расходов бюджета за 1 полугодие 2023 года</t>
  </si>
  <si>
    <t>Кассовое исполнение за 1 полугодие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</si>
</sst>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"/>
    <numFmt numFmtId="168" formatCode="00"/>
    <numFmt numFmtId="169" formatCode="0000000"/>
    <numFmt numFmtId="170" formatCode="0,000,000"/>
    <numFmt numFmtId="171" formatCode="000&quot;.&quot;00&quot;.&quot;00"/>
    <numFmt numFmtId="172" formatCode="000&quot; &quot;00&quot; &quot;00"/>
    <numFmt numFmtId="173" formatCode="[$€-2]\ ###,000_);[Red]\([$€-2]\ ###,000\)"/>
    <numFmt numFmtId="174" formatCode="#,##0_р_."/>
    <numFmt numFmtId="175" formatCode="0.0"/>
    <numFmt numFmtId="176" formatCode="00&quot; &quot;00&quot; &quot;000"/>
    <numFmt numFmtId="177" formatCode="00&quot; &quot;0&quot; &quot;0000"/>
    <numFmt numFmtId="178" formatCode="00&quot; &quot;0&quot; &quot;00&quot; &quot;00000"/>
    <numFmt numFmtId="179" formatCode="#,##0.0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168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68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167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7" fontId="3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178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2" fontId="4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 vertical="center" wrapText="1"/>
    </xf>
    <xf numFmtId="172" fontId="4" fillId="0" borderId="19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67" fontId="4" fillId="0" borderId="20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167" fontId="4" fillId="0" borderId="22" xfId="0" applyNumberFormat="1" applyFont="1" applyBorder="1" applyAlignment="1">
      <alignment horizontal="center" vertical="top" wrapText="1"/>
    </xf>
    <xf numFmtId="167" fontId="4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10</xdr:col>
      <xdr:colOff>371475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5715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1</xdr:row>
      <xdr:rowOff>228600</xdr:rowOff>
    </xdr:from>
    <xdr:to>
      <xdr:col>10</xdr:col>
      <xdr:colOff>371475</xdr:colOff>
      <xdr:row>1</xdr:row>
      <xdr:rowOff>533400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76200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  <pageSetUpPr fitToPage="1"/>
  </sheetPr>
  <dimension ref="A1:K113"/>
  <sheetViews>
    <sheetView tabSelected="1" zoomScale="115" zoomScaleNormal="115" zoomScalePageLayoutView="0" workbookViewId="0" topLeftCell="A26">
      <selection activeCell="K26" sqref="K26"/>
    </sheetView>
  </sheetViews>
  <sheetFormatPr defaultColWidth="9.00390625" defaultRowHeight="15.75"/>
  <cols>
    <col min="1" max="1" width="51.125" style="1" customWidth="1"/>
    <col min="2" max="2" width="3.625" style="1" hidden="1" customWidth="1"/>
    <col min="3" max="3" width="4.75390625" style="2" customWidth="1"/>
    <col min="4" max="4" width="4.875" style="2" customWidth="1"/>
    <col min="5" max="5" width="10.50390625" style="3" hidden="1" customWidth="1"/>
    <col min="6" max="6" width="4.375" style="4" hidden="1" customWidth="1"/>
    <col min="7" max="8" width="10.50390625" style="4" customWidth="1"/>
    <col min="9" max="9" width="10.25390625" style="5" customWidth="1"/>
    <col min="10" max="10" width="0" style="5" hidden="1" customWidth="1"/>
    <col min="11" max="11" width="11.625" style="5" customWidth="1"/>
    <col min="12" max="16384" width="9.00390625" style="5" customWidth="1"/>
  </cols>
  <sheetData>
    <row r="1" spans="1:9" s="7" customFormat="1" ht="42" customHeight="1">
      <c r="A1" s="32"/>
      <c r="B1" s="6"/>
      <c r="C1" s="61" t="s">
        <v>72</v>
      </c>
      <c r="D1" s="61"/>
      <c r="E1" s="61"/>
      <c r="F1" s="61"/>
      <c r="G1" s="61"/>
      <c r="H1" s="61"/>
      <c r="I1" s="61"/>
    </row>
    <row r="2" spans="1:10" s="7" customFormat="1" ht="48" customHeight="1">
      <c r="A2" s="41"/>
      <c r="B2" s="41"/>
      <c r="C2" s="41"/>
      <c r="D2" s="41"/>
      <c r="E2" s="60" t="s">
        <v>76</v>
      </c>
      <c r="F2" s="60"/>
      <c r="G2" s="60"/>
      <c r="H2" s="60"/>
      <c r="I2" s="60"/>
      <c r="J2" s="60"/>
    </row>
    <row r="3" spans="1:8" s="7" customFormat="1" ht="12">
      <c r="A3" s="8"/>
      <c r="B3" s="8"/>
      <c r="E3" s="9"/>
      <c r="F3" s="9"/>
      <c r="G3" s="9"/>
      <c r="H3" s="9"/>
    </row>
    <row r="4" spans="1:11" ht="29.25" customHeight="1">
      <c r="A4" s="59" t="s">
        <v>77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9" ht="13.5" thickBot="1">
      <c r="A6" s="13"/>
      <c r="B6" s="13"/>
      <c r="C6" s="13"/>
      <c r="D6" s="13"/>
      <c r="E6" s="13"/>
      <c r="F6" s="13"/>
      <c r="G6" s="13"/>
      <c r="H6" s="13"/>
      <c r="I6" s="13" t="s">
        <v>73</v>
      </c>
    </row>
    <row r="7" spans="1:11" ht="12.75" customHeight="1">
      <c r="A7" s="62" t="s">
        <v>0</v>
      </c>
      <c r="B7" s="64" t="s">
        <v>23</v>
      </c>
      <c r="C7" s="66" t="s">
        <v>28</v>
      </c>
      <c r="D7" s="66" t="s">
        <v>1</v>
      </c>
      <c r="E7" s="49" t="s">
        <v>2</v>
      </c>
      <c r="F7" s="51" t="s">
        <v>3</v>
      </c>
      <c r="G7" s="57" t="s">
        <v>74</v>
      </c>
      <c r="H7" s="57" t="s">
        <v>75</v>
      </c>
      <c r="I7" s="53" t="s">
        <v>78</v>
      </c>
      <c r="K7" s="55" t="s">
        <v>66</v>
      </c>
    </row>
    <row r="8" spans="1:11" ht="55.5" customHeight="1">
      <c r="A8" s="63"/>
      <c r="B8" s="65"/>
      <c r="C8" s="67"/>
      <c r="D8" s="67"/>
      <c r="E8" s="50"/>
      <c r="F8" s="52"/>
      <c r="G8" s="58"/>
      <c r="H8" s="58"/>
      <c r="I8" s="54"/>
      <c r="K8" s="56"/>
    </row>
    <row r="9" spans="1:11" s="22" customFormat="1" ht="29.25" customHeight="1">
      <c r="A9" s="18" t="s">
        <v>62</v>
      </c>
      <c r="B9" s="29">
        <v>960</v>
      </c>
      <c r="C9" s="14"/>
      <c r="D9" s="14"/>
      <c r="E9" s="17"/>
      <c r="F9" s="21"/>
      <c r="G9" s="38">
        <f>G10+G48+G81+G55+G98+G108+G62+G103</f>
        <v>3174249</v>
      </c>
      <c r="H9" s="38">
        <f>H10+H48+H81+H55+H98+H108+H62+H103</f>
        <v>3962987.1</v>
      </c>
      <c r="I9" s="38">
        <f>I10+I48+I55+I62+I81+I98+I103+I108</f>
        <v>1506093.5</v>
      </c>
      <c r="K9" s="42">
        <f>I9/H9*100</f>
        <v>38.00399703546852</v>
      </c>
    </row>
    <row r="10" spans="1:11" s="22" customFormat="1" ht="18" customHeight="1">
      <c r="A10" s="18" t="s">
        <v>4</v>
      </c>
      <c r="B10" s="29">
        <f>B9</f>
        <v>960</v>
      </c>
      <c r="C10" s="14">
        <v>1</v>
      </c>
      <c r="D10" s="14"/>
      <c r="E10" s="17"/>
      <c r="F10" s="21"/>
      <c r="G10" s="34">
        <f>G11+G15+G26+G34+G38+G30</f>
        <v>1682820</v>
      </c>
      <c r="H10" s="34">
        <f>H11+H15+H38+H26+H30+H34</f>
        <v>1831917.29</v>
      </c>
      <c r="I10" s="34">
        <f>I15+I26+I30+I34+I38</f>
        <v>815169.92</v>
      </c>
      <c r="K10" s="42">
        <f aca="true" t="shared" si="0" ref="K10:K79">I10/H10*100</f>
        <v>44.498183648891704</v>
      </c>
    </row>
    <row r="11" spans="1:11" ht="9.75" customHeight="1" hidden="1">
      <c r="A11" s="33" t="s">
        <v>10</v>
      </c>
      <c r="B11" s="30">
        <f aca="true" t="shared" si="1" ref="B11:B86">B10</f>
        <v>960</v>
      </c>
      <c r="C11" s="12">
        <v>1</v>
      </c>
      <c r="D11" s="12">
        <v>2</v>
      </c>
      <c r="E11" s="47"/>
      <c r="F11" s="19"/>
      <c r="G11" s="35">
        <v>0</v>
      </c>
      <c r="H11" s="35">
        <v>0</v>
      </c>
      <c r="I11" s="35">
        <v>0</v>
      </c>
      <c r="J11" s="27"/>
      <c r="K11" s="43" t="e">
        <f t="shared" si="0"/>
        <v>#DIV/0!</v>
      </c>
    </row>
    <row r="12" spans="1:11" ht="9.75" customHeight="1" hidden="1">
      <c r="A12" s="33" t="s">
        <v>58</v>
      </c>
      <c r="B12" s="30">
        <f t="shared" si="1"/>
        <v>960</v>
      </c>
      <c r="C12" s="12">
        <v>1</v>
      </c>
      <c r="D12" s="12">
        <v>2</v>
      </c>
      <c r="E12" s="26">
        <v>6001180010</v>
      </c>
      <c r="F12" s="19"/>
      <c r="G12" s="35">
        <f aca="true" t="shared" si="2" ref="G12:I13">G13</f>
        <v>443832</v>
      </c>
      <c r="H12" s="35">
        <f t="shared" si="2"/>
        <v>488679.44</v>
      </c>
      <c r="I12" s="35">
        <f t="shared" si="2"/>
        <v>0</v>
      </c>
      <c r="J12" s="27"/>
      <c r="K12" s="43">
        <f t="shared" si="0"/>
        <v>0</v>
      </c>
    </row>
    <row r="13" spans="1:11" ht="9.75" customHeight="1" hidden="1">
      <c r="A13" s="16" t="s">
        <v>25</v>
      </c>
      <c r="B13" s="30">
        <f t="shared" si="1"/>
        <v>960</v>
      </c>
      <c r="C13" s="12">
        <v>1</v>
      </c>
      <c r="D13" s="12">
        <v>2</v>
      </c>
      <c r="E13" s="26">
        <v>6001180010</v>
      </c>
      <c r="F13" s="19">
        <v>100</v>
      </c>
      <c r="G13" s="35">
        <f t="shared" si="2"/>
        <v>443832</v>
      </c>
      <c r="H13" s="35">
        <f t="shared" si="2"/>
        <v>488679.44</v>
      </c>
      <c r="I13" s="35">
        <f t="shared" si="2"/>
        <v>0</v>
      </c>
      <c r="J13" s="27"/>
      <c r="K13" s="43">
        <f t="shared" si="0"/>
        <v>0</v>
      </c>
    </row>
    <row r="14" spans="1:11" ht="17.25" customHeight="1" hidden="1">
      <c r="A14" s="16" t="s">
        <v>20</v>
      </c>
      <c r="B14" s="30">
        <f t="shared" si="1"/>
        <v>960</v>
      </c>
      <c r="C14" s="12">
        <v>1</v>
      </c>
      <c r="D14" s="12">
        <v>2</v>
      </c>
      <c r="E14" s="26">
        <v>6001180010</v>
      </c>
      <c r="F14" s="19">
        <v>120</v>
      </c>
      <c r="G14" s="35">
        <v>443832</v>
      </c>
      <c r="H14" s="35">
        <v>488679.44</v>
      </c>
      <c r="I14" s="35">
        <v>0</v>
      </c>
      <c r="J14" s="27"/>
      <c r="K14" s="43">
        <f t="shared" si="0"/>
        <v>0</v>
      </c>
    </row>
    <row r="15" spans="1:11" s="22" customFormat="1" ht="44.25" customHeight="1">
      <c r="A15" s="11" t="s">
        <v>19</v>
      </c>
      <c r="B15" s="30">
        <f t="shared" si="1"/>
        <v>960</v>
      </c>
      <c r="C15" s="12">
        <v>1</v>
      </c>
      <c r="D15" s="12">
        <v>4</v>
      </c>
      <c r="E15" s="26">
        <v>0</v>
      </c>
      <c r="F15" s="19"/>
      <c r="G15" s="35">
        <v>1654680</v>
      </c>
      <c r="H15" s="35">
        <v>1760258.29</v>
      </c>
      <c r="I15" s="35">
        <v>805169.92</v>
      </c>
      <c r="J15" s="27"/>
      <c r="K15" s="43">
        <f t="shared" si="0"/>
        <v>45.74157807261343</v>
      </c>
    </row>
    <row r="16" spans="1:11" ht="25.5" hidden="1">
      <c r="A16" s="11" t="s">
        <v>42</v>
      </c>
      <c r="B16" s="30">
        <f t="shared" si="1"/>
        <v>960</v>
      </c>
      <c r="C16" s="10">
        <v>1</v>
      </c>
      <c r="D16" s="10">
        <v>4</v>
      </c>
      <c r="E16" s="26">
        <v>6001180040</v>
      </c>
      <c r="F16" s="20"/>
      <c r="G16" s="35">
        <f>G17+G19+G21</f>
        <v>938595</v>
      </c>
      <c r="H16" s="35">
        <f>H17+H19+H21</f>
        <v>1005866.16</v>
      </c>
      <c r="I16" s="35">
        <v>0</v>
      </c>
      <c r="K16" s="43">
        <f t="shared" si="0"/>
        <v>0</v>
      </c>
    </row>
    <row r="17" spans="1:11" ht="51" hidden="1">
      <c r="A17" s="16" t="s">
        <v>25</v>
      </c>
      <c r="B17" s="30">
        <f t="shared" si="1"/>
        <v>960</v>
      </c>
      <c r="C17" s="10">
        <v>1</v>
      </c>
      <c r="D17" s="10">
        <v>4</v>
      </c>
      <c r="E17" s="26">
        <v>6001180040</v>
      </c>
      <c r="F17" s="20">
        <v>100</v>
      </c>
      <c r="G17" s="35">
        <f>G18</f>
        <v>780532</v>
      </c>
      <c r="H17" s="35">
        <f>H18</f>
        <v>847803.16</v>
      </c>
      <c r="I17" s="35">
        <v>0</v>
      </c>
      <c r="K17" s="43">
        <f t="shared" si="0"/>
        <v>0</v>
      </c>
    </row>
    <row r="18" spans="1:11" ht="25.5" hidden="1">
      <c r="A18" s="16" t="s">
        <v>20</v>
      </c>
      <c r="B18" s="30">
        <f t="shared" si="1"/>
        <v>960</v>
      </c>
      <c r="C18" s="10">
        <v>1</v>
      </c>
      <c r="D18" s="10">
        <v>4</v>
      </c>
      <c r="E18" s="26">
        <v>6001180040</v>
      </c>
      <c r="F18" s="20">
        <v>120</v>
      </c>
      <c r="G18" s="35">
        <v>780532</v>
      </c>
      <c r="H18" s="35">
        <v>847803.16</v>
      </c>
      <c r="I18" s="35">
        <v>0</v>
      </c>
      <c r="K18" s="43">
        <f t="shared" si="0"/>
        <v>0</v>
      </c>
    </row>
    <row r="19" spans="1:11" ht="25.5" hidden="1">
      <c r="A19" s="16" t="s">
        <v>26</v>
      </c>
      <c r="B19" s="30">
        <f t="shared" si="1"/>
        <v>960</v>
      </c>
      <c r="C19" s="10">
        <v>1</v>
      </c>
      <c r="D19" s="10">
        <v>4</v>
      </c>
      <c r="E19" s="26">
        <v>6001180040</v>
      </c>
      <c r="F19" s="20">
        <v>200</v>
      </c>
      <c r="G19" s="35">
        <f>G20</f>
        <v>127851</v>
      </c>
      <c r="H19" s="35">
        <f>H20</f>
        <v>127851</v>
      </c>
      <c r="I19" s="35">
        <v>0</v>
      </c>
      <c r="K19" s="43">
        <f t="shared" si="0"/>
        <v>0</v>
      </c>
    </row>
    <row r="20" spans="1:11" ht="13.5" customHeight="1" hidden="1">
      <c r="A20" s="16" t="s">
        <v>21</v>
      </c>
      <c r="B20" s="30">
        <f t="shared" si="1"/>
        <v>960</v>
      </c>
      <c r="C20" s="10">
        <v>1</v>
      </c>
      <c r="D20" s="10">
        <v>4</v>
      </c>
      <c r="E20" s="26">
        <v>6001180040</v>
      </c>
      <c r="F20" s="20">
        <v>240</v>
      </c>
      <c r="G20" s="35">
        <v>127851</v>
      </c>
      <c r="H20" s="35">
        <v>127851</v>
      </c>
      <c r="I20" s="35">
        <v>0</v>
      </c>
      <c r="K20" s="43">
        <f t="shared" si="0"/>
        <v>0</v>
      </c>
    </row>
    <row r="21" spans="1:11" ht="12.75" hidden="1">
      <c r="A21" s="16" t="s">
        <v>17</v>
      </c>
      <c r="B21" s="30">
        <f t="shared" si="1"/>
        <v>960</v>
      </c>
      <c r="C21" s="10">
        <v>1</v>
      </c>
      <c r="D21" s="10">
        <v>4</v>
      </c>
      <c r="E21" s="26">
        <v>6001180040</v>
      </c>
      <c r="F21" s="20">
        <v>800</v>
      </c>
      <c r="G21" s="35">
        <f>G22</f>
        <v>30212</v>
      </c>
      <c r="H21" s="35">
        <f>H22</f>
        <v>30212</v>
      </c>
      <c r="I21" s="35">
        <v>0</v>
      </c>
      <c r="K21" s="43">
        <f t="shared" si="0"/>
        <v>0</v>
      </c>
    </row>
    <row r="22" spans="1:11" ht="12.75" hidden="1">
      <c r="A22" s="16" t="s">
        <v>27</v>
      </c>
      <c r="B22" s="30">
        <f t="shared" si="1"/>
        <v>960</v>
      </c>
      <c r="C22" s="10">
        <v>1</v>
      </c>
      <c r="D22" s="10">
        <v>4</v>
      </c>
      <c r="E22" s="26">
        <v>6001180040</v>
      </c>
      <c r="F22" s="20">
        <v>850</v>
      </c>
      <c r="G22" s="35">
        <v>30212</v>
      </c>
      <c r="H22" s="35">
        <v>30212</v>
      </c>
      <c r="I22" s="35">
        <v>0</v>
      </c>
      <c r="K22" s="43">
        <f t="shared" si="0"/>
        <v>0</v>
      </c>
    </row>
    <row r="23" spans="1:11" ht="15.75" customHeight="1" hidden="1">
      <c r="A23" s="39" t="s">
        <v>24</v>
      </c>
      <c r="B23" s="30">
        <f t="shared" si="1"/>
        <v>960</v>
      </c>
      <c r="C23" s="10">
        <v>1</v>
      </c>
      <c r="D23" s="10">
        <v>4</v>
      </c>
      <c r="E23" s="40">
        <v>6001180070</v>
      </c>
      <c r="F23" s="20"/>
      <c r="G23" s="35">
        <f aca="true" t="shared" si="3" ref="G23:I24">G24</f>
        <v>15000</v>
      </c>
      <c r="H23" s="35">
        <f t="shared" si="3"/>
        <v>15000</v>
      </c>
      <c r="I23" s="35">
        <f t="shared" si="3"/>
        <v>0</v>
      </c>
      <c r="K23" s="43">
        <f t="shared" si="0"/>
        <v>0</v>
      </c>
    </row>
    <row r="24" spans="1:11" ht="24" customHeight="1" hidden="1">
      <c r="A24" s="16" t="s">
        <v>26</v>
      </c>
      <c r="B24" s="30">
        <f t="shared" si="1"/>
        <v>960</v>
      </c>
      <c r="C24" s="10">
        <v>1</v>
      </c>
      <c r="D24" s="10">
        <v>4</v>
      </c>
      <c r="E24" s="26">
        <v>6001180070</v>
      </c>
      <c r="F24" s="20">
        <v>200</v>
      </c>
      <c r="G24" s="35">
        <f t="shared" si="3"/>
        <v>15000</v>
      </c>
      <c r="H24" s="35">
        <f t="shared" si="3"/>
        <v>15000</v>
      </c>
      <c r="I24" s="35">
        <f t="shared" si="3"/>
        <v>0</v>
      </c>
      <c r="K24" s="43">
        <f t="shared" si="0"/>
        <v>0</v>
      </c>
    </row>
    <row r="25" spans="1:11" ht="16.5" customHeight="1" hidden="1">
      <c r="A25" s="16" t="s">
        <v>21</v>
      </c>
      <c r="B25" s="30">
        <f t="shared" si="1"/>
        <v>960</v>
      </c>
      <c r="C25" s="10">
        <v>1</v>
      </c>
      <c r="D25" s="10">
        <v>4</v>
      </c>
      <c r="E25" s="26">
        <v>6001180070</v>
      </c>
      <c r="F25" s="20">
        <v>240</v>
      </c>
      <c r="G25" s="35">
        <v>15000</v>
      </c>
      <c r="H25" s="35">
        <v>15000</v>
      </c>
      <c r="I25" s="35">
        <v>0</v>
      </c>
      <c r="K25" s="43">
        <f t="shared" si="0"/>
        <v>0</v>
      </c>
    </row>
    <row r="26" spans="1:11" s="27" customFormat="1" ht="37.5" customHeight="1">
      <c r="A26" s="11" t="s">
        <v>43</v>
      </c>
      <c r="B26" s="30">
        <f t="shared" si="1"/>
        <v>960</v>
      </c>
      <c r="C26" s="12">
        <v>1</v>
      </c>
      <c r="D26" s="12">
        <v>6</v>
      </c>
      <c r="E26" s="47">
        <v>0</v>
      </c>
      <c r="F26" s="19"/>
      <c r="G26" s="35">
        <v>8900</v>
      </c>
      <c r="H26" s="35">
        <v>8900</v>
      </c>
      <c r="I26" s="35">
        <v>0</v>
      </c>
      <c r="K26" s="43">
        <f t="shared" si="0"/>
        <v>0</v>
      </c>
    </row>
    <row r="27" spans="1:11" s="27" customFormat="1" ht="51" hidden="1">
      <c r="A27" s="11" t="s">
        <v>44</v>
      </c>
      <c r="B27" s="30">
        <f t="shared" si="1"/>
        <v>960</v>
      </c>
      <c r="C27" s="12">
        <v>1</v>
      </c>
      <c r="D27" s="12">
        <v>6</v>
      </c>
      <c r="E27" s="26">
        <v>6003184200</v>
      </c>
      <c r="F27" s="19"/>
      <c r="G27" s="35">
        <v>8800</v>
      </c>
      <c r="H27" s="35">
        <f>H28</f>
        <v>8800</v>
      </c>
      <c r="I27" s="35">
        <f>I28</f>
        <v>0</v>
      </c>
      <c r="K27" s="43">
        <f t="shared" si="0"/>
        <v>0</v>
      </c>
    </row>
    <row r="28" spans="1:11" s="27" customFormat="1" ht="12.75" hidden="1">
      <c r="A28" s="11" t="s">
        <v>29</v>
      </c>
      <c r="B28" s="30">
        <f t="shared" si="1"/>
        <v>960</v>
      </c>
      <c r="C28" s="12">
        <v>1</v>
      </c>
      <c r="D28" s="12">
        <v>6</v>
      </c>
      <c r="E28" s="26">
        <v>6003184200</v>
      </c>
      <c r="F28" s="19">
        <v>500</v>
      </c>
      <c r="G28" s="35">
        <v>8800</v>
      </c>
      <c r="H28" s="35">
        <f>H29</f>
        <v>8800</v>
      </c>
      <c r="I28" s="35">
        <f>I29</f>
        <v>0</v>
      </c>
      <c r="K28" s="43">
        <f t="shared" si="0"/>
        <v>0</v>
      </c>
    </row>
    <row r="29" spans="1:11" s="27" customFormat="1" ht="12.75" hidden="1">
      <c r="A29" s="11" t="s">
        <v>18</v>
      </c>
      <c r="B29" s="30">
        <f t="shared" si="1"/>
        <v>960</v>
      </c>
      <c r="C29" s="12">
        <v>1</v>
      </c>
      <c r="D29" s="12">
        <v>6</v>
      </c>
      <c r="E29" s="26">
        <v>6003184200</v>
      </c>
      <c r="F29" s="19">
        <v>540</v>
      </c>
      <c r="G29" s="35">
        <v>8800</v>
      </c>
      <c r="H29" s="35">
        <v>8800</v>
      </c>
      <c r="I29" s="35">
        <v>0</v>
      </c>
      <c r="K29" s="43">
        <f t="shared" si="0"/>
        <v>0</v>
      </c>
    </row>
    <row r="30" spans="1:11" s="27" customFormat="1" ht="21" customHeight="1">
      <c r="A30" s="11" t="s">
        <v>31</v>
      </c>
      <c r="B30" s="30">
        <f t="shared" si="1"/>
        <v>960</v>
      </c>
      <c r="C30" s="12">
        <v>1</v>
      </c>
      <c r="D30" s="12">
        <v>7</v>
      </c>
      <c r="E30" s="26">
        <v>0</v>
      </c>
      <c r="F30" s="19"/>
      <c r="G30" s="35">
        <v>0</v>
      </c>
      <c r="H30" s="35">
        <v>43519</v>
      </c>
      <c r="I30" s="35">
        <v>0</v>
      </c>
      <c r="K30" s="43">
        <f>I30/H30*100</f>
        <v>0</v>
      </c>
    </row>
    <row r="31" spans="1:11" s="27" customFormat="1" ht="19.5" customHeight="1" hidden="1">
      <c r="A31" s="11" t="s">
        <v>64</v>
      </c>
      <c r="B31" s="30">
        <f t="shared" si="1"/>
        <v>960</v>
      </c>
      <c r="C31" s="12">
        <v>1</v>
      </c>
      <c r="D31" s="12">
        <v>6</v>
      </c>
      <c r="E31" s="26">
        <v>6003184400</v>
      </c>
      <c r="F31" s="19"/>
      <c r="G31" s="35">
        <v>100</v>
      </c>
      <c r="H31" s="35">
        <f>H32</f>
        <v>0</v>
      </c>
      <c r="I31" s="35">
        <f>I32</f>
        <v>0</v>
      </c>
      <c r="K31" s="43" t="e">
        <f t="shared" si="0"/>
        <v>#DIV/0!</v>
      </c>
    </row>
    <row r="32" spans="1:11" s="27" customFormat="1" ht="20.25" customHeight="1" hidden="1">
      <c r="A32" s="16" t="s">
        <v>17</v>
      </c>
      <c r="B32" s="30">
        <f t="shared" si="1"/>
        <v>960</v>
      </c>
      <c r="C32" s="12">
        <v>1</v>
      </c>
      <c r="D32" s="12">
        <v>6</v>
      </c>
      <c r="E32" s="26">
        <v>6003184400</v>
      </c>
      <c r="F32" s="19">
        <v>500</v>
      </c>
      <c r="G32" s="35">
        <v>100</v>
      </c>
      <c r="H32" s="35">
        <f>H33</f>
        <v>0</v>
      </c>
      <c r="I32" s="35">
        <f>I33</f>
        <v>0</v>
      </c>
      <c r="K32" s="43" t="e">
        <f t="shared" si="0"/>
        <v>#DIV/0!</v>
      </c>
    </row>
    <row r="33" spans="1:11" s="27" customFormat="1" ht="20.25" customHeight="1" hidden="1">
      <c r="A33" s="11" t="s">
        <v>32</v>
      </c>
      <c r="B33" s="30">
        <f t="shared" si="1"/>
        <v>960</v>
      </c>
      <c r="C33" s="12">
        <v>1</v>
      </c>
      <c r="D33" s="12">
        <v>6</v>
      </c>
      <c r="E33" s="26">
        <v>6003184400</v>
      </c>
      <c r="F33" s="19">
        <v>540</v>
      </c>
      <c r="G33" s="35">
        <v>0</v>
      </c>
      <c r="H33" s="35">
        <v>0</v>
      </c>
      <c r="I33" s="35">
        <v>0</v>
      </c>
      <c r="K33" s="43" t="e">
        <f t="shared" si="0"/>
        <v>#DIV/0!</v>
      </c>
    </row>
    <row r="34" spans="1:11" s="27" customFormat="1" ht="19.5" customHeight="1">
      <c r="A34" s="33" t="s">
        <v>35</v>
      </c>
      <c r="B34" s="30">
        <f t="shared" si="1"/>
        <v>960</v>
      </c>
      <c r="C34" s="12">
        <v>1</v>
      </c>
      <c r="D34" s="12">
        <v>11</v>
      </c>
      <c r="E34" s="47">
        <v>0</v>
      </c>
      <c r="F34" s="19"/>
      <c r="G34" s="35">
        <v>5000</v>
      </c>
      <c r="H34" s="35">
        <v>5000</v>
      </c>
      <c r="I34" s="35">
        <v>0</v>
      </c>
      <c r="K34" s="43">
        <f t="shared" si="0"/>
        <v>0</v>
      </c>
    </row>
    <row r="35" spans="1:11" s="27" customFormat="1" ht="12.75" hidden="1">
      <c r="A35" s="11" t="s">
        <v>45</v>
      </c>
      <c r="B35" s="30">
        <f t="shared" si="1"/>
        <v>960</v>
      </c>
      <c r="C35" s="12">
        <v>1</v>
      </c>
      <c r="D35" s="12">
        <v>11</v>
      </c>
      <c r="E35" s="26">
        <v>7000083030</v>
      </c>
      <c r="F35" s="19"/>
      <c r="G35" s="35">
        <f aca="true" t="shared" si="4" ref="G35:I36">G36</f>
        <v>25000</v>
      </c>
      <c r="H35" s="35">
        <f t="shared" si="4"/>
        <v>25000</v>
      </c>
      <c r="I35" s="35">
        <f t="shared" si="4"/>
        <v>0</v>
      </c>
      <c r="K35" s="43">
        <f t="shared" si="0"/>
        <v>0</v>
      </c>
    </row>
    <row r="36" spans="1:11" s="27" customFormat="1" ht="12.75" hidden="1">
      <c r="A36" s="48" t="s">
        <v>17</v>
      </c>
      <c r="B36" s="30">
        <f t="shared" si="1"/>
        <v>960</v>
      </c>
      <c r="C36" s="12">
        <v>1</v>
      </c>
      <c r="D36" s="12">
        <v>11</v>
      </c>
      <c r="E36" s="26">
        <v>7000083030</v>
      </c>
      <c r="F36" s="19">
        <v>800</v>
      </c>
      <c r="G36" s="35">
        <f t="shared" si="4"/>
        <v>25000</v>
      </c>
      <c r="H36" s="35">
        <f t="shared" si="4"/>
        <v>25000</v>
      </c>
      <c r="I36" s="35">
        <f t="shared" si="4"/>
        <v>0</v>
      </c>
      <c r="K36" s="43">
        <f t="shared" si="0"/>
        <v>0</v>
      </c>
    </row>
    <row r="37" spans="1:11" s="27" customFormat="1" ht="12.75" hidden="1">
      <c r="A37" s="48" t="s">
        <v>36</v>
      </c>
      <c r="B37" s="30">
        <f t="shared" si="1"/>
        <v>960</v>
      </c>
      <c r="C37" s="12">
        <v>1</v>
      </c>
      <c r="D37" s="12">
        <v>11</v>
      </c>
      <c r="E37" s="26">
        <v>7000083030</v>
      </c>
      <c r="F37" s="19">
        <v>870</v>
      </c>
      <c r="G37" s="35">
        <v>25000</v>
      </c>
      <c r="H37" s="35">
        <v>25000</v>
      </c>
      <c r="I37" s="35">
        <v>0</v>
      </c>
      <c r="K37" s="43">
        <f t="shared" si="0"/>
        <v>0</v>
      </c>
    </row>
    <row r="38" spans="1:11" s="27" customFormat="1" ht="18.75" customHeight="1">
      <c r="A38" s="33" t="s">
        <v>11</v>
      </c>
      <c r="B38" s="30">
        <f t="shared" si="1"/>
        <v>960</v>
      </c>
      <c r="C38" s="12">
        <v>1</v>
      </c>
      <c r="D38" s="12">
        <v>13</v>
      </c>
      <c r="E38" s="47">
        <v>0</v>
      </c>
      <c r="F38" s="19"/>
      <c r="G38" s="35">
        <v>14240</v>
      </c>
      <c r="H38" s="35">
        <v>14240</v>
      </c>
      <c r="I38" s="35">
        <v>10000</v>
      </c>
      <c r="K38" s="43">
        <f t="shared" si="0"/>
        <v>70.2247191011236</v>
      </c>
    </row>
    <row r="39" spans="1:11" ht="31.5" customHeight="1" hidden="1">
      <c r="A39" s="11" t="s">
        <v>46</v>
      </c>
      <c r="B39" s="30">
        <f t="shared" si="1"/>
        <v>960</v>
      </c>
      <c r="C39" s="10">
        <v>1</v>
      </c>
      <c r="D39" s="10">
        <v>13</v>
      </c>
      <c r="E39" s="26">
        <v>6001280900</v>
      </c>
      <c r="F39" s="20"/>
      <c r="G39" s="35">
        <f aca="true" t="shared" si="5" ref="G39:I40">G40</f>
        <v>25000</v>
      </c>
      <c r="H39" s="35">
        <f t="shared" si="5"/>
        <v>25000</v>
      </c>
      <c r="I39" s="35">
        <f t="shared" si="5"/>
        <v>0</v>
      </c>
      <c r="K39" s="43">
        <f t="shared" si="0"/>
        <v>0</v>
      </c>
    </row>
    <row r="40" spans="1:11" ht="25.5" hidden="1">
      <c r="A40" s="16" t="s">
        <v>26</v>
      </c>
      <c r="B40" s="30">
        <f t="shared" si="1"/>
        <v>960</v>
      </c>
      <c r="C40" s="10">
        <v>1</v>
      </c>
      <c r="D40" s="10">
        <v>13</v>
      </c>
      <c r="E40" s="26">
        <v>6001280900</v>
      </c>
      <c r="F40" s="20">
        <v>200</v>
      </c>
      <c r="G40" s="35">
        <f t="shared" si="5"/>
        <v>25000</v>
      </c>
      <c r="H40" s="35">
        <f t="shared" si="5"/>
        <v>25000</v>
      </c>
      <c r="I40" s="35">
        <f t="shared" si="5"/>
        <v>0</v>
      </c>
      <c r="K40" s="43">
        <f t="shared" si="0"/>
        <v>0</v>
      </c>
    </row>
    <row r="41" spans="1:11" ht="27" customHeight="1" hidden="1">
      <c r="A41" s="16" t="s">
        <v>21</v>
      </c>
      <c r="B41" s="30">
        <f t="shared" si="1"/>
        <v>960</v>
      </c>
      <c r="C41" s="10">
        <v>1</v>
      </c>
      <c r="D41" s="10">
        <v>13</v>
      </c>
      <c r="E41" s="26">
        <v>6001280900</v>
      </c>
      <c r="F41" s="20">
        <v>240</v>
      </c>
      <c r="G41" s="35">
        <v>25000</v>
      </c>
      <c r="H41" s="35">
        <v>25000</v>
      </c>
      <c r="I41" s="35">
        <v>0</v>
      </c>
      <c r="K41" s="43">
        <f t="shared" si="0"/>
        <v>0</v>
      </c>
    </row>
    <row r="42" spans="1:11" ht="27" customHeight="1" hidden="1">
      <c r="A42" s="46" t="s">
        <v>71</v>
      </c>
      <c r="B42" s="30">
        <f t="shared" si="1"/>
        <v>960</v>
      </c>
      <c r="C42" s="10">
        <v>1</v>
      </c>
      <c r="D42" s="10">
        <v>13</v>
      </c>
      <c r="E42" s="26">
        <v>6001280920</v>
      </c>
      <c r="F42" s="20"/>
      <c r="G42" s="35">
        <v>0</v>
      </c>
      <c r="H42" s="35">
        <f>H43</f>
        <v>10000</v>
      </c>
      <c r="I42" s="35">
        <f>I43</f>
        <v>0</v>
      </c>
      <c r="K42" s="43">
        <f t="shared" si="0"/>
        <v>0</v>
      </c>
    </row>
    <row r="43" spans="1:11" ht="27" customHeight="1" hidden="1">
      <c r="A43" s="46" t="s">
        <v>26</v>
      </c>
      <c r="B43" s="30">
        <f t="shared" si="1"/>
        <v>960</v>
      </c>
      <c r="C43" s="10">
        <v>1</v>
      </c>
      <c r="D43" s="10">
        <v>13</v>
      </c>
      <c r="E43" s="26">
        <v>6001280920</v>
      </c>
      <c r="F43" s="20">
        <v>200</v>
      </c>
      <c r="G43" s="35">
        <v>0</v>
      </c>
      <c r="H43" s="35">
        <f>H44</f>
        <v>10000</v>
      </c>
      <c r="I43" s="35">
        <f>I44</f>
        <v>0</v>
      </c>
      <c r="K43" s="43">
        <f t="shared" si="0"/>
        <v>0</v>
      </c>
    </row>
    <row r="44" spans="1:11" ht="27" customHeight="1" hidden="1">
      <c r="A44" s="46" t="s">
        <v>21</v>
      </c>
      <c r="B44" s="30">
        <f t="shared" si="1"/>
        <v>960</v>
      </c>
      <c r="C44" s="10">
        <v>1</v>
      </c>
      <c r="D44" s="10">
        <v>13</v>
      </c>
      <c r="E44" s="26">
        <v>6001280920</v>
      </c>
      <c r="F44" s="20">
        <v>240</v>
      </c>
      <c r="G44" s="35">
        <v>0</v>
      </c>
      <c r="H44" s="35">
        <v>10000</v>
      </c>
      <c r="I44" s="35">
        <v>0</v>
      </c>
      <c r="K44" s="43">
        <f t="shared" si="0"/>
        <v>0</v>
      </c>
    </row>
    <row r="45" spans="1:11" ht="51" hidden="1">
      <c r="A45" s="11" t="s">
        <v>47</v>
      </c>
      <c r="B45" s="30">
        <f>B41</f>
        <v>960</v>
      </c>
      <c r="C45" s="10">
        <v>1</v>
      </c>
      <c r="D45" s="10">
        <v>13</v>
      </c>
      <c r="E45" s="26">
        <v>6003184220</v>
      </c>
      <c r="F45" s="20"/>
      <c r="G45" s="35">
        <f aca="true" t="shared" si="6" ref="G45:I46">G46</f>
        <v>1300</v>
      </c>
      <c r="H45" s="35">
        <f t="shared" si="6"/>
        <v>1300</v>
      </c>
      <c r="I45" s="35">
        <f t="shared" si="6"/>
        <v>0</v>
      </c>
      <c r="K45" s="43">
        <f t="shared" si="0"/>
        <v>0</v>
      </c>
    </row>
    <row r="46" spans="1:11" ht="12.75" hidden="1">
      <c r="A46" s="11" t="s">
        <v>29</v>
      </c>
      <c r="B46" s="30">
        <f t="shared" si="1"/>
        <v>960</v>
      </c>
      <c r="C46" s="10">
        <v>1</v>
      </c>
      <c r="D46" s="10">
        <v>13</v>
      </c>
      <c r="E46" s="26">
        <v>6003184220</v>
      </c>
      <c r="F46" s="20">
        <v>500</v>
      </c>
      <c r="G46" s="35">
        <f t="shared" si="6"/>
        <v>1300</v>
      </c>
      <c r="H46" s="35">
        <f t="shared" si="6"/>
        <v>1300</v>
      </c>
      <c r="I46" s="35">
        <f t="shared" si="6"/>
        <v>0</v>
      </c>
      <c r="K46" s="43">
        <f t="shared" si="0"/>
        <v>0</v>
      </c>
    </row>
    <row r="47" spans="1:11" ht="12.75" hidden="1">
      <c r="A47" s="11" t="s">
        <v>18</v>
      </c>
      <c r="B47" s="30">
        <f t="shared" si="1"/>
        <v>960</v>
      </c>
      <c r="C47" s="10">
        <v>1</v>
      </c>
      <c r="D47" s="10">
        <v>13</v>
      </c>
      <c r="E47" s="26">
        <v>6003184220</v>
      </c>
      <c r="F47" s="20">
        <v>540</v>
      </c>
      <c r="G47" s="35">
        <v>1300</v>
      </c>
      <c r="H47" s="35">
        <v>1300</v>
      </c>
      <c r="I47" s="35">
        <v>0</v>
      </c>
      <c r="K47" s="43">
        <f t="shared" si="0"/>
        <v>0</v>
      </c>
    </row>
    <row r="48" spans="1:11" s="22" customFormat="1" ht="16.5" customHeight="1">
      <c r="A48" s="18" t="s">
        <v>7</v>
      </c>
      <c r="B48" s="29">
        <f t="shared" si="1"/>
        <v>960</v>
      </c>
      <c r="C48" s="14">
        <v>2</v>
      </c>
      <c r="D48" s="14"/>
      <c r="E48" s="17">
        <v>0</v>
      </c>
      <c r="F48" s="21"/>
      <c r="G48" s="34">
        <f>G49</f>
        <v>114949</v>
      </c>
      <c r="H48" s="34">
        <f>H49</f>
        <v>114949</v>
      </c>
      <c r="I48" s="34">
        <f>I49</f>
        <v>51332.84</v>
      </c>
      <c r="K48" s="42">
        <f t="shared" si="0"/>
        <v>44.65705660771298</v>
      </c>
    </row>
    <row r="49" spans="1:11" s="22" customFormat="1" ht="20.25" customHeight="1">
      <c r="A49" s="11" t="s">
        <v>8</v>
      </c>
      <c r="B49" s="30">
        <f t="shared" si="1"/>
        <v>960</v>
      </c>
      <c r="C49" s="12">
        <v>2</v>
      </c>
      <c r="D49" s="12">
        <v>3</v>
      </c>
      <c r="E49" s="47">
        <v>0</v>
      </c>
      <c r="F49" s="19"/>
      <c r="G49" s="35">
        <v>114949</v>
      </c>
      <c r="H49" s="35">
        <v>114949</v>
      </c>
      <c r="I49" s="35">
        <v>51332.84</v>
      </c>
      <c r="J49" s="27"/>
      <c r="K49" s="43">
        <f t="shared" si="0"/>
        <v>44.65705660771298</v>
      </c>
    </row>
    <row r="50" spans="1:11" ht="25.5" hidden="1">
      <c r="A50" s="11" t="s">
        <v>30</v>
      </c>
      <c r="B50" s="30">
        <f t="shared" si="1"/>
        <v>960</v>
      </c>
      <c r="C50" s="10">
        <v>2</v>
      </c>
      <c r="D50" s="10">
        <v>3</v>
      </c>
      <c r="E50" s="26">
        <v>6001451180</v>
      </c>
      <c r="F50" s="20"/>
      <c r="G50" s="35">
        <f>G51+G53</f>
        <v>80879</v>
      </c>
      <c r="H50" s="35">
        <f>H51+H53</f>
        <v>80879</v>
      </c>
      <c r="I50" s="35">
        <f>I51+I53</f>
        <v>20221</v>
      </c>
      <c r="K50" s="43">
        <f t="shared" si="0"/>
        <v>25.001545518614225</v>
      </c>
    </row>
    <row r="51" spans="1:11" ht="51" hidden="1">
      <c r="A51" s="16" t="s">
        <v>25</v>
      </c>
      <c r="B51" s="30">
        <f t="shared" si="1"/>
        <v>960</v>
      </c>
      <c r="C51" s="10">
        <v>2</v>
      </c>
      <c r="D51" s="10">
        <v>3</v>
      </c>
      <c r="E51" s="26">
        <v>6001451180</v>
      </c>
      <c r="F51" s="20">
        <v>100</v>
      </c>
      <c r="G51" s="35">
        <f>G52</f>
        <v>77782</v>
      </c>
      <c r="H51" s="35">
        <f>H52</f>
        <v>77782</v>
      </c>
      <c r="I51" s="35">
        <f>I52</f>
        <v>19446</v>
      </c>
      <c r="K51" s="43">
        <f t="shared" si="0"/>
        <v>25.000642822246792</v>
      </c>
    </row>
    <row r="52" spans="1:11" ht="25.5" hidden="1">
      <c r="A52" s="16" t="s">
        <v>20</v>
      </c>
      <c r="B52" s="30">
        <f t="shared" si="1"/>
        <v>960</v>
      </c>
      <c r="C52" s="10">
        <v>2</v>
      </c>
      <c r="D52" s="10">
        <v>3</v>
      </c>
      <c r="E52" s="26">
        <v>6001451180</v>
      </c>
      <c r="F52" s="20">
        <v>120</v>
      </c>
      <c r="G52" s="35">
        <v>77782</v>
      </c>
      <c r="H52" s="35">
        <v>77782</v>
      </c>
      <c r="I52" s="35">
        <v>19446</v>
      </c>
      <c r="K52" s="43">
        <f t="shared" si="0"/>
        <v>25.000642822246792</v>
      </c>
    </row>
    <row r="53" spans="1:11" ht="25.5" hidden="1">
      <c r="A53" s="16" t="s">
        <v>26</v>
      </c>
      <c r="B53" s="30">
        <f t="shared" si="1"/>
        <v>960</v>
      </c>
      <c r="C53" s="10">
        <v>2</v>
      </c>
      <c r="D53" s="10">
        <v>3</v>
      </c>
      <c r="E53" s="26">
        <v>6001451180</v>
      </c>
      <c r="F53" s="20">
        <v>200</v>
      </c>
      <c r="G53" s="35">
        <f>G54</f>
        <v>3097</v>
      </c>
      <c r="H53" s="35">
        <f>H54</f>
        <v>3097</v>
      </c>
      <c r="I53" s="35">
        <f>I54</f>
        <v>775</v>
      </c>
      <c r="K53" s="43">
        <f t="shared" si="0"/>
        <v>25.02421698417824</v>
      </c>
    </row>
    <row r="54" spans="1:11" ht="14.25" customHeight="1" hidden="1">
      <c r="A54" s="16" t="s">
        <v>21</v>
      </c>
      <c r="B54" s="30">
        <f t="shared" si="1"/>
        <v>960</v>
      </c>
      <c r="C54" s="12">
        <v>2</v>
      </c>
      <c r="D54" s="12">
        <v>3</v>
      </c>
      <c r="E54" s="26">
        <v>6001451180</v>
      </c>
      <c r="F54" s="19">
        <v>240</v>
      </c>
      <c r="G54" s="35">
        <v>3097</v>
      </c>
      <c r="H54" s="35">
        <v>3097</v>
      </c>
      <c r="I54" s="35">
        <v>775</v>
      </c>
      <c r="K54" s="43">
        <f t="shared" si="0"/>
        <v>25.02421698417824</v>
      </c>
    </row>
    <row r="55" spans="1:11" s="22" customFormat="1" ht="18.75" customHeight="1">
      <c r="A55" s="18" t="s">
        <v>12</v>
      </c>
      <c r="B55" s="29">
        <f t="shared" si="1"/>
        <v>960</v>
      </c>
      <c r="C55" s="14">
        <v>3</v>
      </c>
      <c r="D55" s="14"/>
      <c r="E55" s="17">
        <v>0</v>
      </c>
      <c r="F55" s="21"/>
      <c r="G55" s="34">
        <f>G56</f>
        <v>10000</v>
      </c>
      <c r="H55" s="34">
        <f>H56</f>
        <v>40000</v>
      </c>
      <c r="I55" s="34">
        <f>I56</f>
        <v>22955.24</v>
      </c>
      <c r="K55" s="42">
        <f t="shared" si="0"/>
        <v>57.38810000000001</v>
      </c>
    </row>
    <row r="56" spans="1:11" s="22" customFormat="1" ht="19.5" customHeight="1">
      <c r="A56" s="11" t="s">
        <v>15</v>
      </c>
      <c r="B56" s="30">
        <f t="shared" si="1"/>
        <v>960</v>
      </c>
      <c r="C56" s="12">
        <v>3</v>
      </c>
      <c r="D56" s="12">
        <v>10</v>
      </c>
      <c r="E56" s="47">
        <v>0</v>
      </c>
      <c r="F56" s="19"/>
      <c r="G56" s="35">
        <v>10000</v>
      </c>
      <c r="H56" s="35">
        <v>40000</v>
      </c>
      <c r="I56" s="35">
        <v>22955.24</v>
      </c>
      <c r="J56" s="27"/>
      <c r="K56" s="43">
        <f t="shared" si="0"/>
        <v>57.38810000000001</v>
      </c>
    </row>
    <row r="57" spans="1:11" ht="12.75" hidden="1">
      <c r="A57" s="16" t="s">
        <v>48</v>
      </c>
      <c r="B57" s="30">
        <f t="shared" si="1"/>
        <v>960</v>
      </c>
      <c r="C57" s="10">
        <v>3</v>
      </c>
      <c r="D57" s="10">
        <v>10</v>
      </c>
      <c r="E57" s="26">
        <v>6001381140</v>
      </c>
      <c r="F57" s="20"/>
      <c r="G57" s="35">
        <f>G58</f>
        <v>25000</v>
      </c>
      <c r="H57" s="35">
        <f>H58+H60</f>
        <v>25000</v>
      </c>
      <c r="I57" s="35">
        <f>I58+I60</f>
        <v>0</v>
      </c>
      <c r="K57" s="43">
        <f t="shared" si="0"/>
        <v>0</v>
      </c>
    </row>
    <row r="58" spans="1:11" ht="25.5" hidden="1">
      <c r="A58" s="16" t="s">
        <v>26</v>
      </c>
      <c r="B58" s="30">
        <f t="shared" si="1"/>
        <v>960</v>
      </c>
      <c r="C58" s="10">
        <v>3</v>
      </c>
      <c r="D58" s="10">
        <v>10</v>
      </c>
      <c r="E58" s="26">
        <v>6001381140</v>
      </c>
      <c r="F58" s="20">
        <v>200</v>
      </c>
      <c r="G58" s="35">
        <f>G59</f>
        <v>25000</v>
      </c>
      <c r="H58" s="35">
        <f>H59</f>
        <v>25000</v>
      </c>
      <c r="I58" s="35">
        <f>I59</f>
        <v>0</v>
      </c>
      <c r="K58" s="43">
        <f t="shared" si="0"/>
        <v>0</v>
      </c>
    </row>
    <row r="59" spans="1:11" ht="13.5" customHeight="1" hidden="1">
      <c r="A59" s="16" t="s">
        <v>21</v>
      </c>
      <c r="B59" s="30">
        <f t="shared" si="1"/>
        <v>960</v>
      </c>
      <c r="C59" s="10">
        <v>3</v>
      </c>
      <c r="D59" s="10">
        <v>10</v>
      </c>
      <c r="E59" s="26">
        <v>6001381140</v>
      </c>
      <c r="F59" s="20">
        <v>240</v>
      </c>
      <c r="G59" s="35">
        <v>25000</v>
      </c>
      <c r="H59" s="35">
        <v>25000</v>
      </c>
      <c r="I59" s="35">
        <v>0</v>
      </c>
      <c r="K59" s="43">
        <f t="shared" si="0"/>
        <v>0</v>
      </c>
    </row>
    <row r="60" spans="1:11" ht="12.75" customHeight="1" hidden="1">
      <c r="A60" s="16" t="s">
        <v>17</v>
      </c>
      <c r="B60" s="30">
        <f t="shared" si="1"/>
        <v>960</v>
      </c>
      <c r="C60" s="10">
        <v>3</v>
      </c>
      <c r="D60" s="10">
        <v>10</v>
      </c>
      <c r="E60" s="26">
        <v>6001381140</v>
      </c>
      <c r="F60" s="20">
        <v>800</v>
      </c>
      <c r="G60" s="35">
        <v>41760</v>
      </c>
      <c r="H60" s="35">
        <f>H61</f>
        <v>0</v>
      </c>
      <c r="I60" s="35">
        <f>I61</f>
        <v>0</v>
      </c>
      <c r="K60" s="42" t="e">
        <f t="shared" si="0"/>
        <v>#DIV/0!</v>
      </c>
    </row>
    <row r="61" spans="1:11" ht="15.75" customHeight="1" hidden="1">
      <c r="A61" s="16" t="s">
        <v>27</v>
      </c>
      <c r="B61" s="30">
        <f t="shared" si="1"/>
        <v>960</v>
      </c>
      <c r="C61" s="10">
        <v>3</v>
      </c>
      <c r="D61" s="10">
        <v>10</v>
      </c>
      <c r="E61" s="26">
        <v>6001381140</v>
      </c>
      <c r="F61" s="20">
        <v>850</v>
      </c>
      <c r="G61" s="35">
        <v>0</v>
      </c>
      <c r="H61" s="35">
        <v>0</v>
      </c>
      <c r="I61" s="35">
        <v>0</v>
      </c>
      <c r="K61" s="42" t="e">
        <f t="shared" si="0"/>
        <v>#DIV/0!</v>
      </c>
    </row>
    <row r="62" spans="1:11" s="22" customFormat="1" ht="21" customHeight="1">
      <c r="A62" s="23" t="s">
        <v>33</v>
      </c>
      <c r="B62" s="29">
        <f>B59</f>
        <v>960</v>
      </c>
      <c r="C62" s="14">
        <v>4</v>
      </c>
      <c r="D62" s="14"/>
      <c r="E62" s="31">
        <v>0</v>
      </c>
      <c r="F62" s="21"/>
      <c r="G62" s="34">
        <f>G74+G63+G67</f>
        <v>904060</v>
      </c>
      <c r="H62" s="34">
        <f>H74+H63+H67</f>
        <v>904060</v>
      </c>
      <c r="I62" s="34">
        <f>I74+I63+I67</f>
        <v>187291</v>
      </c>
      <c r="K62" s="42">
        <f t="shared" si="0"/>
        <v>20.716655974161007</v>
      </c>
    </row>
    <row r="63" spans="1:11" s="27" customFormat="1" ht="18" customHeight="1">
      <c r="A63" s="16" t="s">
        <v>37</v>
      </c>
      <c r="B63" s="30">
        <f t="shared" si="1"/>
        <v>960</v>
      </c>
      <c r="C63" s="12">
        <v>4</v>
      </c>
      <c r="D63" s="12">
        <v>6</v>
      </c>
      <c r="E63" s="26">
        <v>0</v>
      </c>
      <c r="F63" s="19"/>
      <c r="G63" s="35">
        <v>41760</v>
      </c>
      <c r="H63" s="35">
        <f aca="true" t="shared" si="7" ref="G63:I65">H64</f>
        <v>41760</v>
      </c>
      <c r="I63" s="35">
        <v>31320</v>
      </c>
      <c r="K63" s="43">
        <f t="shared" si="0"/>
        <v>75</v>
      </c>
    </row>
    <row r="64" spans="1:11" s="27" customFormat="1" ht="25.5" hidden="1">
      <c r="A64" s="16" t="s">
        <v>55</v>
      </c>
      <c r="B64" s="30">
        <f t="shared" si="1"/>
        <v>960</v>
      </c>
      <c r="C64" s="12">
        <v>4</v>
      </c>
      <c r="D64" s="12">
        <v>6</v>
      </c>
      <c r="E64" s="26">
        <v>6004183300</v>
      </c>
      <c r="F64" s="19"/>
      <c r="G64" s="35">
        <f t="shared" si="7"/>
        <v>41760</v>
      </c>
      <c r="H64" s="35">
        <f t="shared" si="7"/>
        <v>41760</v>
      </c>
      <c r="I64" s="35">
        <f t="shared" si="7"/>
        <v>0</v>
      </c>
      <c r="K64" s="43">
        <f t="shared" si="0"/>
        <v>0</v>
      </c>
    </row>
    <row r="65" spans="1:11" s="27" customFormat="1" ht="25.5" hidden="1">
      <c r="A65" s="16" t="s">
        <v>26</v>
      </c>
      <c r="B65" s="30">
        <f t="shared" si="1"/>
        <v>960</v>
      </c>
      <c r="C65" s="12">
        <v>4</v>
      </c>
      <c r="D65" s="12">
        <v>6</v>
      </c>
      <c r="E65" s="26">
        <v>6004183300</v>
      </c>
      <c r="F65" s="19">
        <v>200</v>
      </c>
      <c r="G65" s="35">
        <f t="shared" si="7"/>
        <v>41760</v>
      </c>
      <c r="H65" s="35">
        <f t="shared" si="7"/>
        <v>41760</v>
      </c>
      <c r="I65" s="35">
        <f t="shared" si="7"/>
        <v>0</v>
      </c>
      <c r="K65" s="43">
        <f t="shared" si="0"/>
        <v>0</v>
      </c>
    </row>
    <row r="66" spans="1:11" s="27" customFormat="1" ht="13.5" customHeight="1" hidden="1">
      <c r="A66" s="16" t="s">
        <v>21</v>
      </c>
      <c r="B66" s="30">
        <f t="shared" si="1"/>
        <v>960</v>
      </c>
      <c r="C66" s="12">
        <v>4</v>
      </c>
      <c r="D66" s="12">
        <v>6</v>
      </c>
      <c r="E66" s="26">
        <v>6004183300</v>
      </c>
      <c r="F66" s="19">
        <v>240</v>
      </c>
      <c r="G66" s="35">
        <v>41760</v>
      </c>
      <c r="H66" s="35">
        <v>41760</v>
      </c>
      <c r="I66" s="35">
        <v>0</v>
      </c>
      <c r="K66" s="43">
        <f t="shared" si="0"/>
        <v>0</v>
      </c>
    </row>
    <row r="67" spans="1:11" s="27" customFormat="1" ht="21" customHeight="1">
      <c r="A67" s="16" t="s">
        <v>59</v>
      </c>
      <c r="B67" s="30">
        <v>960</v>
      </c>
      <c r="C67" s="12">
        <v>4</v>
      </c>
      <c r="D67" s="12">
        <v>9</v>
      </c>
      <c r="E67" s="26" t="s">
        <v>61</v>
      </c>
      <c r="F67" s="19"/>
      <c r="G67" s="35">
        <v>862300</v>
      </c>
      <c r="H67" s="35">
        <v>862300</v>
      </c>
      <c r="I67" s="35">
        <v>155971</v>
      </c>
      <c r="K67" s="43">
        <f t="shared" si="0"/>
        <v>18.08778847268932</v>
      </c>
    </row>
    <row r="68" spans="1:11" s="27" customFormat="1" ht="140.25" hidden="1">
      <c r="A68" s="16" t="s">
        <v>60</v>
      </c>
      <c r="B68" s="30">
        <v>960</v>
      </c>
      <c r="C68" s="12">
        <v>4</v>
      </c>
      <c r="D68" s="12">
        <v>9</v>
      </c>
      <c r="E68" s="26" t="s">
        <v>63</v>
      </c>
      <c r="F68" s="19"/>
      <c r="G68" s="35">
        <f aca="true" t="shared" si="8" ref="G68:I69">G69</f>
        <v>466880</v>
      </c>
      <c r="H68" s="35">
        <f t="shared" si="8"/>
        <v>466880</v>
      </c>
      <c r="I68" s="35">
        <f t="shared" si="8"/>
        <v>0</v>
      </c>
      <c r="K68" s="43">
        <f t="shared" si="0"/>
        <v>0</v>
      </c>
    </row>
    <row r="69" spans="1:11" s="27" customFormat="1" ht="26.25" customHeight="1" hidden="1">
      <c r="A69" s="45" t="s">
        <v>26</v>
      </c>
      <c r="B69" s="30">
        <v>960</v>
      </c>
      <c r="C69" s="12">
        <v>4</v>
      </c>
      <c r="D69" s="12">
        <v>9</v>
      </c>
      <c r="E69" s="26" t="s">
        <v>63</v>
      </c>
      <c r="F69" s="19">
        <v>200</v>
      </c>
      <c r="G69" s="35">
        <f t="shared" si="8"/>
        <v>466880</v>
      </c>
      <c r="H69" s="35">
        <f t="shared" si="8"/>
        <v>466880</v>
      </c>
      <c r="I69" s="35">
        <f t="shared" si="8"/>
        <v>0</v>
      </c>
      <c r="K69" s="43">
        <f t="shared" si="0"/>
        <v>0</v>
      </c>
    </row>
    <row r="70" spans="1:11" s="27" customFormat="1" ht="28.5" customHeight="1" hidden="1">
      <c r="A70" s="16" t="s">
        <v>21</v>
      </c>
      <c r="B70" s="30">
        <v>960</v>
      </c>
      <c r="C70" s="12">
        <v>4</v>
      </c>
      <c r="D70" s="12">
        <v>9</v>
      </c>
      <c r="E70" s="26" t="s">
        <v>63</v>
      </c>
      <c r="F70" s="19">
        <v>240</v>
      </c>
      <c r="G70" s="35">
        <v>466880</v>
      </c>
      <c r="H70" s="35">
        <v>466880</v>
      </c>
      <c r="I70" s="35">
        <v>0</v>
      </c>
      <c r="K70" s="43">
        <f t="shared" si="0"/>
        <v>0</v>
      </c>
    </row>
    <row r="71" spans="1:11" s="27" customFormat="1" ht="28.5" customHeight="1" hidden="1">
      <c r="A71" s="46" t="s">
        <v>70</v>
      </c>
      <c r="B71" s="30">
        <v>960</v>
      </c>
      <c r="C71" s="12">
        <v>4</v>
      </c>
      <c r="D71" s="12">
        <v>9</v>
      </c>
      <c r="E71" s="26" t="s">
        <v>69</v>
      </c>
      <c r="F71" s="19"/>
      <c r="G71" s="35">
        <f aca="true" t="shared" si="9" ref="G71:I72">G72</f>
        <v>6768405</v>
      </c>
      <c r="H71" s="35">
        <f t="shared" si="9"/>
        <v>6768405</v>
      </c>
      <c r="I71" s="35">
        <f t="shared" si="9"/>
        <v>0</v>
      </c>
      <c r="K71" s="43">
        <f t="shared" si="0"/>
        <v>0</v>
      </c>
    </row>
    <row r="72" spans="1:11" s="27" customFormat="1" ht="28.5" customHeight="1" hidden="1">
      <c r="A72" s="46" t="s">
        <v>26</v>
      </c>
      <c r="B72" s="30">
        <v>960</v>
      </c>
      <c r="C72" s="12">
        <v>4</v>
      </c>
      <c r="D72" s="12">
        <v>9</v>
      </c>
      <c r="E72" s="26" t="s">
        <v>69</v>
      </c>
      <c r="F72" s="19">
        <v>200</v>
      </c>
      <c r="G72" s="35">
        <f t="shared" si="9"/>
        <v>6768405</v>
      </c>
      <c r="H72" s="35">
        <f t="shared" si="9"/>
        <v>6768405</v>
      </c>
      <c r="I72" s="35">
        <f t="shared" si="9"/>
        <v>0</v>
      </c>
      <c r="K72" s="43">
        <f t="shared" si="0"/>
        <v>0</v>
      </c>
    </row>
    <row r="73" spans="1:11" s="27" customFormat="1" ht="28.5" customHeight="1" hidden="1">
      <c r="A73" s="46" t="s">
        <v>21</v>
      </c>
      <c r="B73" s="30">
        <v>960</v>
      </c>
      <c r="C73" s="12">
        <v>4</v>
      </c>
      <c r="D73" s="12">
        <v>9</v>
      </c>
      <c r="E73" s="26" t="s">
        <v>69</v>
      </c>
      <c r="F73" s="19">
        <v>240</v>
      </c>
      <c r="G73" s="35">
        <v>6768405</v>
      </c>
      <c r="H73" s="35">
        <v>6768405</v>
      </c>
      <c r="I73" s="35">
        <v>0</v>
      </c>
      <c r="K73" s="43">
        <f t="shared" si="0"/>
        <v>0</v>
      </c>
    </row>
    <row r="74" spans="1:11" s="22" customFormat="1" ht="12.75" hidden="1">
      <c r="A74" s="23" t="s">
        <v>34</v>
      </c>
      <c r="B74" s="29">
        <f>B66</f>
        <v>960</v>
      </c>
      <c r="C74" s="14">
        <v>4</v>
      </c>
      <c r="D74" s="14">
        <v>12</v>
      </c>
      <c r="E74" s="31">
        <v>0</v>
      </c>
      <c r="F74" s="21"/>
      <c r="G74" s="34">
        <f>G75+G78</f>
        <v>0</v>
      </c>
      <c r="H74" s="34">
        <f>H75+H78</f>
        <v>0</v>
      </c>
      <c r="I74" s="34">
        <f>I75+I78</f>
        <v>0</v>
      </c>
      <c r="K74" s="42" t="e">
        <f t="shared" si="0"/>
        <v>#DIV/0!</v>
      </c>
    </row>
    <row r="75" spans="1:11" ht="12.75" customHeight="1" hidden="1">
      <c r="A75" s="16" t="s">
        <v>57</v>
      </c>
      <c r="B75" s="30">
        <f t="shared" si="1"/>
        <v>960</v>
      </c>
      <c r="C75" s="10">
        <v>4</v>
      </c>
      <c r="D75" s="10">
        <v>12</v>
      </c>
      <c r="E75" s="26">
        <v>6001280910</v>
      </c>
      <c r="F75" s="20"/>
      <c r="G75" s="35">
        <f aca="true" t="shared" si="10" ref="G75:I76">G76</f>
        <v>0</v>
      </c>
      <c r="H75" s="35">
        <f t="shared" si="10"/>
        <v>0</v>
      </c>
      <c r="I75" s="35">
        <f t="shared" si="10"/>
        <v>0</v>
      </c>
      <c r="K75" s="42" t="e">
        <f t="shared" si="0"/>
        <v>#DIV/0!</v>
      </c>
    </row>
    <row r="76" spans="1:11" ht="25.5" customHeight="1" hidden="1">
      <c r="A76" s="16" t="s">
        <v>26</v>
      </c>
      <c r="B76" s="30">
        <f t="shared" si="1"/>
        <v>960</v>
      </c>
      <c r="C76" s="10">
        <v>4</v>
      </c>
      <c r="D76" s="10">
        <v>12</v>
      </c>
      <c r="E76" s="26">
        <v>6001280910</v>
      </c>
      <c r="F76" s="20">
        <v>200</v>
      </c>
      <c r="G76" s="35">
        <f t="shared" si="10"/>
        <v>0</v>
      </c>
      <c r="H76" s="35">
        <f t="shared" si="10"/>
        <v>0</v>
      </c>
      <c r="I76" s="35">
        <f t="shared" si="10"/>
        <v>0</v>
      </c>
      <c r="K76" s="42" t="e">
        <f t="shared" si="0"/>
        <v>#DIV/0!</v>
      </c>
    </row>
    <row r="77" spans="1:11" ht="13.5" customHeight="1" hidden="1">
      <c r="A77" s="16" t="s">
        <v>21</v>
      </c>
      <c r="B77" s="30">
        <f t="shared" si="1"/>
        <v>960</v>
      </c>
      <c r="C77" s="10">
        <v>4</v>
      </c>
      <c r="D77" s="10">
        <v>12</v>
      </c>
      <c r="E77" s="26">
        <v>6001280910</v>
      </c>
      <c r="F77" s="20">
        <v>240</v>
      </c>
      <c r="G77" s="35">
        <v>0</v>
      </c>
      <c r="H77" s="35">
        <v>0</v>
      </c>
      <c r="I77" s="35">
        <v>0</v>
      </c>
      <c r="K77" s="42" t="e">
        <f t="shared" si="0"/>
        <v>#DIV/0!</v>
      </c>
    </row>
    <row r="78" spans="1:11" ht="52.5" customHeight="1" hidden="1">
      <c r="A78" s="16" t="s">
        <v>56</v>
      </c>
      <c r="B78" s="30">
        <f t="shared" si="1"/>
        <v>960</v>
      </c>
      <c r="C78" s="10">
        <v>4</v>
      </c>
      <c r="D78" s="10">
        <v>12</v>
      </c>
      <c r="E78" s="26">
        <v>6001283750</v>
      </c>
      <c r="F78" s="20"/>
      <c r="G78" s="35">
        <f aca="true" t="shared" si="11" ref="G78:I79">G79</f>
        <v>0</v>
      </c>
      <c r="H78" s="35">
        <f t="shared" si="11"/>
        <v>0</v>
      </c>
      <c r="I78" s="35">
        <f t="shared" si="11"/>
        <v>0</v>
      </c>
      <c r="K78" s="43" t="e">
        <f t="shared" si="0"/>
        <v>#DIV/0!</v>
      </c>
    </row>
    <row r="79" spans="1:11" ht="25.5" hidden="1">
      <c r="A79" s="16" t="s">
        <v>26</v>
      </c>
      <c r="B79" s="30">
        <f t="shared" si="1"/>
        <v>960</v>
      </c>
      <c r="C79" s="10">
        <v>4</v>
      </c>
      <c r="D79" s="10">
        <v>12</v>
      </c>
      <c r="E79" s="26">
        <v>6001283750</v>
      </c>
      <c r="F79" s="20">
        <v>200</v>
      </c>
      <c r="G79" s="35">
        <f t="shared" si="11"/>
        <v>0</v>
      </c>
      <c r="H79" s="35">
        <f t="shared" si="11"/>
        <v>0</v>
      </c>
      <c r="I79" s="35">
        <f t="shared" si="11"/>
        <v>0</v>
      </c>
      <c r="K79" s="43" t="e">
        <f t="shared" si="0"/>
        <v>#DIV/0!</v>
      </c>
    </row>
    <row r="80" spans="1:11" ht="13.5" customHeight="1" hidden="1">
      <c r="A80" s="16" t="s">
        <v>21</v>
      </c>
      <c r="B80" s="30">
        <f t="shared" si="1"/>
        <v>960</v>
      </c>
      <c r="C80" s="10">
        <v>4</v>
      </c>
      <c r="D80" s="10">
        <v>12</v>
      </c>
      <c r="E80" s="26">
        <v>6001283750</v>
      </c>
      <c r="F80" s="20">
        <v>240</v>
      </c>
      <c r="G80" s="35">
        <v>0</v>
      </c>
      <c r="H80" s="35">
        <v>0</v>
      </c>
      <c r="I80" s="35">
        <v>0</v>
      </c>
      <c r="K80" s="43" t="e">
        <f aca="true" t="shared" si="12" ref="K80:K113">I80/H80*100</f>
        <v>#DIV/0!</v>
      </c>
    </row>
    <row r="81" spans="1:11" s="22" customFormat="1" ht="22.5" customHeight="1">
      <c r="A81" s="18" t="s">
        <v>5</v>
      </c>
      <c r="B81" s="29">
        <f t="shared" si="1"/>
        <v>960</v>
      </c>
      <c r="C81" s="14">
        <v>5</v>
      </c>
      <c r="D81" s="14"/>
      <c r="E81" s="31">
        <v>0</v>
      </c>
      <c r="F81" s="21"/>
      <c r="G81" s="34">
        <f>G82</f>
        <v>233089</v>
      </c>
      <c r="H81" s="34">
        <f>H82</f>
        <v>842729.81</v>
      </c>
      <c r="I81" s="34">
        <f>I82</f>
        <v>319876.72</v>
      </c>
      <c r="K81" s="42">
        <f t="shared" si="12"/>
        <v>37.95720955925363</v>
      </c>
    </row>
    <row r="82" spans="1:11" s="22" customFormat="1" ht="23.25" customHeight="1">
      <c r="A82" s="11" t="s">
        <v>9</v>
      </c>
      <c r="B82" s="30">
        <f t="shared" si="1"/>
        <v>960</v>
      </c>
      <c r="C82" s="12">
        <v>5</v>
      </c>
      <c r="D82" s="12">
        <v>3</v>
      </c>
      <c r="E82" s="47">
        <v>0</v>
      </c>
      <c r="F82" s="19"/>
      <c r="G82" s="35">
        <v>233089</v>
      </c>
      <c r="H82" s="35">
        <v>842729.81</v>
      </c>
      <c r="I82" s="35">
        <v>319876.72</v>
      </c>
      <c r="J82" s="35">
        <f>J83+J86+J89+J92+J95</f>
        <v>0</v>
      </c>
      <c r="K82" s="43">
        <f t="shared" si="12"/>
        <v>37.95720955925363</v>
      </c>
    </row>
    <row r="83" spans="1:11" ht="12.75" hidden="1">
      <c r="A83" s="11" t="s">
        <v>49</v>
      </c>
      <c r="B83" s="30">
        <f t="shared" si="1"/>
        <v>960</v>
      </c>
      <c r="C83" s="10">
        <v>5</v>
      </c>
      <c r="D83" s="10">
        <v>3</v>
      </c>
      <c r="E83" s="26">
        <v>6002181690</v>
      </c>
      <c r="F83" s="20"/>
      <c r="G83" s="35">
        <f>G84</f>
        <v>185474</v>
      </c>
      <c r="H83" s="35">
        <f>H84</f>
        <v>185474</v>
      </c>
      <c r="I83" s="35">
        <v>0</v>
      </c>
      <c r="K83" s="43">
        <f t="shared" si="12"/>
        <v>0</v>
      </c>
    </row>
    <row r="84" spans="1:11" ht="25.5" hidden="1">
      <c r="A84" s="16" t="s">
        <v>26</v>
      </c>
      <c r="B84" s="30">
        <f t="shared" si="1"/>
        <v>960</v>
      </c>
      <c r="C84" s="10">
        <v>5</v>
      </c>
      <c r="D84" s="10">
        <v>3</v>
      </c>
      <c r="E84" s="26">
        <v>6002181690</v>
      </c>
      <c r="F84" s="20">
        <v>200</v>
      </c>
      <c r="G84" s="35">
        <f>G85</f>
        <v>185474</v>
      </c>
      <c r="H84" s="35">
        <f>H85</f>
        <v>185474</v>
      </c>
      <c r="I84" s="35">
        <v>0</v>
      </c>
      <c r="K84" s="43">
        <f t="shared" si="12"/>
        <v>0</v>
      </c>
    </row>
    <row r="85" spans="1:11" ht="13.5" customHeight="1" hidden="1">
      <c r="A85" s="16" t="s">
        <v>21</v>
      </c>
      <c r="B85" s="30">
        <f t="shared" si="1"/>
        <v>960</v>
      </c>
      <c r="C85" s="10">
        <v>5</v>
      </c>
      <c r="D85" s="10">
        <v>3</v>
      </c>
      <c r="E85" s="26">
        <v>6002181690</v>
      </c>
      <c r="F85" s="20">
        <v>240</v>
      </c>
      <c r="G85" s="35">
        <v>185474</v>
      </c>
      <c r="H85" s="35">
        <v>185474</v>
      </c>
      <c r="I85" s="35">
        <v>0</v>
      </c>
      <c r="K85" s="43">
        <f t="shared" si="12"/>
        <v>0</v>
      </c>
    </row>
    <row r="86" spans="1:11" ht="12.75" hidden="1">
      <c r="A86" s="11" t="s">
        <v>22</v>
      </c>
      <c r="B86" s="30">
        <f t="shared" si="1"/>
        <v>960</v>
      </c>
      <c r="C86" s="10">
        <v>5</v>
      </c>
      <c r="D86" s="10">
        <v>3</v>
      </c>
      <c r="E86" s="26">
        <v>6002181700</v>
      </c>
      <c r="F86" s="20"/>
      <c r="G86" s="35">
        <f>G87</f>
        <v>30000</v>
      </c>
      <c r="H86" s="35">
        <f>H87</f>
        <v>30000</v>
      </c>
      <c r="I86" s="35">
        <v>0</v>
      </c>
      <c r="K86" s="43">
        <f t="shared" si="12"/>
        <v>0</v>
      </c>
    </row>
    <row r="87" spans="1:11" ht="25.5" hidden="1">
      <c r="A87" s="16" t="s">
        <v>26</v>
      </c>
      <c r="B87" s="30">
        <f aca="true" t="shared" si="13" ref="B87:B112">B86</f>
        <v>960</v>
      </c>
      <c r="C87" s="10">
        <v>5</v>
      </c>
      <c r="D87" s="10">
        <v>3</v>
      </c>
      <c r="E87" s="26">
        <v>6002181700</v>
      </c>
      <c r="F87" s="20">
        <v>200</v>
      </c>
      <c r="G87" s="35">
        <f>G88</f>
        <v>30000</v>
      </c>
      <c r="H87" s="35">
        <f>H88</f>
        <v>30000</v>
      </c>
      <c r="I87" s="35">
        <v>0</v>
      </c>
      <c r="K87" s="43">
        <f t="shared" si="12"/>
        <v>0</v>
      </c>
    </row>
    <row r="88" spans="1:11" ht="14.25" customHeight="1" hidden="1">
      <c r="A88" s="16" t="s">
        <v>21</v>
      </c>
      <c r="B88" s="30">
        <f t="shared" si="13"/>
        <v>960</v>
      </c>
      <c r="C88" s="10">
        <v>5</v>
      </c>
      <c r="D88" s="10">
        <v>3</v>
      </c>
      <c r="E88" s="26">
        <v>6002181700</v>
      </c>
      <c r="F88" s="20">
        <v>240</v>
      </c>
      <c r="G88" s="35">
        <v>30000</v>
      </c>
      <c r="H88" s="35">
        <v>30000</v>
      </c>
      <c r="I88" s="35">
        <v>0</v>
      </c>
      <c r="K88" s="43">
        <f t="shared" si="12"/>
        <v>0</v>
      </c>
    </row>
    <row r="89" spans="1:11" ht="12.75" hidden="1">
      <c r="A89" s="11" t="s">
        <v>50</v>
      </c>
      <c r="B89" s="30">
        <f t="shared" si="13"/>
        <v>960</v>
      </c>
      <c r="C89" s="10">
        <v>5</v>
      </c>
      <c r="D89" s="10">
        <v>3</v>
      </c>
      <c r="E89" s="26">
        <v>6002181710</v>
      </c>
      <c r="F89" s="20"/>
      <c r="G89" s="35">
        <f>G90</f>
        <v>35000</v>
      </c>
      <c r="H89" s="35">
        <f>H90</f>
        <v>25000</v>
      </c>
      <c r="I89" s="35">
        <v>0</v>
      </c>
      <c r="K89" s="43">
        <f t="shared" si="12"/>
        <v>0</v>
      </c>
    </row>
    <row r="90" spans="1:11" ht="25.5" hidden="1">
      <c r="A90" s="16" t="s">
        <v>26</v>
      </c>
      <c r="B90" s="30">
        <f t="shared" si="13"/>
        <v>960</v>
      </c>
      <c r="C90" s="10">
        <v>5</v>
      </c>
      <c r="D90" s="10">
        <v>3</v>
      </c>
      <c r="E90" s="26">
        <v>6002181710</v>
      </c>
      <c r="F90" s="20">
        <v>200</v>
      </c>
      <c r="G90" s="35">
        <f>G91</f>
        <v>35000</v>
      </c>
      <c r="H90" s="35">
        <f>H91</f>
        <v>25000</v>
      </c>
      <c r="I90" s="35">
        <v>0</v>
      </c>
      <c r="K90" s="43">
        <f t="shared" si="12"/>
        <v>0</v>
      </c>
    </row>
    <row r="91" spans="1:11" ht="13.5" customHeight="1" hidden="1">
      <c r="A91" s="16" t="s">
        <v>21</v>
      </c>
      <c r="B91" s="30">
        <f t="shared" si="13"/>
        <v>960</v>
      </c>
      <c r="C91" s="10">
        <v>5</v>
      </c>
      <c r="D91" s="10">
        <v>3</v>
      </c>
      <c r="E91" s="26">
        <v>6002181710</v>
      </c>
      <c r="F91" s="20">
        <v>240</v>
      </c>
      <c r="G91" s="35">
        <v>35000</v>
      </c>
      <c r="H91" s="35">
        <v>25000</v>
      </c>
      <c r="I91" s="35">
        <v>0</v>
      </c>
      <c r="K91" s="43">
        <f t="shared" si="12"/>
        <v>0</v>
      </c>
    </row>
    <row r="92" spans="1:11" ht="13.5" customHeight="1" hidden="1">
      <c r="A92" s="11" t="s">
        <v>51</v>
      </c>
      <c r="B92" s="30">
        <f t="shared" si="13"/>
        <v>960</v>
      </c>
      <c r="C92" s="10">
        <v>5</v>
      </c>
      <c r="D92" s="10">
        <v>3</v>
      </c>
      <c r="E92" s="26">
        <v>6002181730</v>
      </c>
      <c r="F92" s="20"/>
      <c r="G92" s="35">
        <f>G93</f>
        <v>84196</v>
      </c>
      <c r="H92" s="35">
        <f aca="true" t="shared" si="14" ref="G92:I96">H93</f>
        <v>84196</v>
      </c>
      <c r="I92" s="35">
        <v>0</v>
      </c>
      <c r="K92" s="43">
        <f t="shared" si="12"/>
        <v>0</v>
      </c>
    </row>
    <row r="93" spans="1:11" ht="11.25" customHeight="1" hidden="1">
      <c r="A93" s="16" t="s">
        <v>26</v>
      </c>
      <c r="B93" s="30">
        <f t="shared" si="13"/>
        <v>960</v>
      </c>
      <c r="C93" s="10">
        <v>5</v>
      </c>
      <c r="D93" s="10">
        <v>3</v>
      </c>
      <c r="E93" s="26">
        <v>6002181730</v>
      </c>
      <c r="F93" s="20">
        <v>200</v>
      </c>
      <c r="G93" s="35">
        <f>G94</f>
        <v>84196</v>
      </c>
      <c r="H93" s="35">
        <f t="shared" si="14"/>
        <v>84196</v>
      </c>
      <c r="I93" s="35">
        <v>0</v>
      </c>
      <c r="K93" s="43">
        <f t="shared" si="12"/>
        <v>0</v>
      </c>
    </row>
    <row r="94" spans="1:11" ht="15" customHeight="1" hidden="1">
      <c r="A94" s="16" t="s">
        <v>21</v>
      </c>
      <c r="B94" s="30">
        <f t="shared" si="13"/>
        <v>960</v>
      </c>
      <c r="C94" s="10">
        <v>5</v>
      </c>
      <c r="D94" s="10">
        <v>3</v>
      </c>
      <c r="E94" s="26">
        <v>6002181730</v>
      </c>
      <c r="F94" s="20">
        <v>240</v>
      </c>
      <c r="G94" s="35">
        <v>84196</v>
      </c>
      <c r="H94" s="35">
        <v>84196</v>
      </c>
      <c r="I94" s="35">
        <v>0</v>
      </c>
      <c r="K94" s="43">
        <f t="shared" si="12"/>
        <v>0</v>
      </c>
    </row>
    <row r="95" spans="1:11" ht="18" customHeight="1" hidden="1">
      <c r="A95" s="11" t="s">
        <v>67</v>
      </c>
      <c r="B95" s="30">
        <f t="shared" si="13"/>
        <v>960</v>
      </c>
      <c r="C95" s="12">
        <v>5</v>
      </c>
      <c r="D95" s="12">
        <v>3</v>
      </c>
      <c r="E95" s="26" t="s">
        <v>68</v>
      </c>
      <c r="F95" s="19"/>
      <c r="G95" s="35">
        <f t="shared" si="14"/>
        <v>0</v>
      </c>
      <c r="H95" s="35">
        <f t="shared" si="14"/>
        <v>0</v>
      </c>
      <c r="I95" s="35">
        <f t="shared" si="14"/>
        <v>0</v>
      </c>
      <c r="K95" s="43" t="e">
        <f>I95/H95*100</f>
        <v>#DIV/0!</v>
      </c>
    </row>
    <row r="96" spans="1:11" ht="25.5" customHeight="1" hidden="1">
      <c r="A96" s="16" t="s">
        <v>26</v>
      </c>
      <c r="B96" s="30">
        <f t="shared" si="13"/>
        <v>960</v>
      </c>
      <c r="C96" s="12">
        <v>5</v>
      </c>
      <c r="D96" s="12">
        <v>3</v>
      </c>
      <c r="E96" s="26" t="s">
        <v>68</v>
      </c>
      <c r="F96" s="19">
        <v>200</v>
      </c>
      <c r="G96" s="35">
        <f t="shared" si="14"/>
        <v>0</v>
      </c>
      <c r="H96" s="35">
        <f t="shared" si="14"/>
        <v>0</v>
      </c>
      <c r="I96" s="35">
        <f t="shared" si="14"/>
        <v>0</v>
      </c>
      <c r="K96" s="43" t="e">
        <f>I96/H96*100</f>
        <v>#DIV/0!</v>
      </c>
    </row>
    <row r="97" spans="1:11" ht="27.75" customHeight="1" hidden="1">
      <c r="A97" s="16" t="s">
        <v>21</v>
      </c>
      <c r="B97" s="30">
        <f t="shared" si="13"/>
        <v>960</v>
      </c>
      <c r="C97" s="12">
        <v>5</v>
      </c>
      <c r="D97" s="12">
        <v>3</v>
      </c>
      <c r="E97" s="26" t="s">
        <v>68</v>
      </c>
      <c r="F97" s="19">
        <v>240</v>
      </c>
      <c r="G97" s="35">
        <v>0</v>
      </c>
      <c r="H97" s="35">
        <v>0</v>
      </c>
      <c r="I97" s="35">
        <v>0</v>
      </c>
      <c r="K97" s="43" t="e">
        <f>I97/H97*100</f>
        <v>#DIV/0!</v>
      </c>
    </row>
    <row r="98" spans="1:11" s="22" customFormat="1" ht="20.25" customHeight="1">
      <c r="A98" s="18" t="s">
        <v>13</v>
      </c>
      <c r="B98" s="29">
        <f>B94</f>
        <v>960</v>
      </c>
      <c r="C98" s="14">
        <v>7</v>
      </c>
      <c r="D98" s="14"/>
      <c r="E98" s="17">
        <v>0</v>
      </c>
      <c r="F98" s="21"/>
      <c r="G98" s="34">
        <f>G99</f>
        <v>4851</v>
      </c>
      <c r="H98" s="34">
        <f aca="true" t="shared" si="15" ref="H98:I101">H99</f>
        <v>4851</v>
      </c>
      <c r="I98" s="34">
        <f t="shared" si="15"/>
        <v>0</v>
      </c>
      <c r="K98" s="42">
        <f t="shared" si="12"/>
        <v>0</v>
      </c>
    </row>
    <row r="99" spans="1:11" s="22" customFormat="1" ht="24.75" customHeight="1">
      <c r="A99" s="11" t="s">
        <v>65</v>
      </c>
      <c r="B99" s="30">
        <f t="shared" si="13"/>
        <v>960</v>
      </c>
      <c r="C99" s="12">
        <v>7</v>
      </c>
      <c r="D99" s="12">
        <v>7</v>
      </c>
      <c r="E99" s="47">
        <v>0</v>
      </c>
      <c r="F99" s="19"/>
      <c r="G99" s="35">
        <v>4851</v>
      </c>
      <c r="H99" s="35">
        <v>4851</v>
      </c>
      <c r="I99" s="35">
        <v>0</v>
      </c>
      <c r="J99" s="27"/>
      <c r="K99" s="43">
        <f t="shared" si="12"/>
        <v>0</v>
      </c>
    </row>
    <row r="100" spans="1:11" ht="51" hidden="1">
      <c r="A100" s="11" t="s">
        <v>52</v>
      </c>
      <c r="B100" s="30">
        <f t="shared" si="13"/>
        <v>960</v>
      </c>
      <c r="C100" s="10">
        <v>7</v>
      </c>
      <c r="D100" s="10">
        <v>7</v>
      </c>
      <c r="E100" s="26">
        <v>6003184280</v>
      </c>
      <c r="F100" s="20"/>
      <c r="G100" s="35">
        <f>G101</f>
        <v>5131</v>
      </c>
      <c r="H100" s="35">
        <f t="shared" si="15"/>
        <v>5131</v>
      </c>
      <c r="I100" s="35">
        <f t="shared" si="15"/>
        <v>0</v>
      </c>
      <c r="K100" s="43">
        <f t="shared" si="12"/>
        <v>0</v>
      </c>
    </row>
    <row r="101" spans="1:11" ht="12.75" hidden="1">
      <c r="A101" s="11" t="s">
        <v>29</v>
      </c>
      <c r="B101" s="30">
        <f t="shared" si="13"/>
        <v>960</v>
      </c>
      <c r="C101" s="10">
        <v>7</v>
      </c>
      <c r="D101" s="10">
        <v>7</v>
      </c>
      <c r="E101" s="26">
        <v>6003184280</v>
      </c>
      <c r="F101" s="20">
        <v>500</v>
      </c>
      <c r="G101" s="35">
        <f>G102</f>
        <v>5131</v>
      </c>
      <c r="H101" s="35">
        <f t="shared" si="15"/>
        <v>5131</v>
      </c>
      <c r="I101" s="35">
        <f t="shared" si="15"/>
        <v>0</v>
      </c>
      <c r="K101" s="43">
        <f t="shared" si="12"/>
        <v>0</v>
      </c>
    </row>
    <row r="102" spans="1:11" ht="12.75" hidden="1">
      <c r="A102" s="11" t="s">
        <v>18</v>
      </c>
      <c r="B102" s="30">
        <f t="shared" si="13"/>
        <v>960</v>
      </c>
      <c r="C102" s="10">
        <v>7</v>
      </c>
      <c r="D102" s="10">
        <v>7</v>
      </c>
      <c r="E102" s="26">
        <v>6003184280</v>
      </c>
      <c r="F102" s="20">
        <v>540</v>
      </c>
      <c r="G102" s="35">
        <v>5131</v>
      </c>
      <c r="H102" s="35">
        <v>5131</v>
      </c>
      <c r="I102" s="35">
        <v>0</v>
      </c>
      <c r="K102" s="43">
        <f t="shared" si="12"/>
        <v>0</v>
      </c>
    </row>
    <row r="103" spans="1:11" ht="24" customHeight="1">
      <c r="A103" s="15" t="s">
        <v>38</v>
      </c>
      <c r="B103" s="29">
        <f t="shared" si="13"/>
        <v>960</v>
      </c>
      <c r="C103" s="14">
        <v>10</v>
      </c>
      <c r="D103" s="14"/>
      <c r="E103" s="26">
        <v>0</v>
      </c>
      <c r="F103" s="21"/>
      <c r="G103" s="34">
        <f>G104</f>
        <v>218936</v>
      </c>
      <c r="H103" s="34">
        <f aca="true" t="shared" si="16" ref="H103:I106">H104</f>
        <v>218936</v>
      </c>
      <c r="I103" s="34">
        <f t="shared" si="16"/>
        <v>109467.78</v>
      </c>
      <c r="K103" s="42">
        <f t="shared" si="12"/>
        <v>49.99989951401323</v>
      </c>
    </row>
    <row r="104" spans="1:11" ht="23.25" customHeight="1">
      <c r="A104" s="33" t="s">
        <v>39</v>
      </c>
      <c r="B104" s="30">
        <f t="shared" si="13"/>
        <v>960</v>
      </c>
      <c r="C104" s="12">
        <v>10</v>
      </c>
      <c r="D104" s="12">
        <v>1</v>
      </c>
      <c r="E104" s="26">
        <v>0</v>
      </c>
      <c r="F104" s="19"/>
      <c r="G104" s="35">
        <v>218936</v>
      </c>
      <c r="H104" s="35">
        <v>218936</v>
      </c>
      <c r="I104" s="35">
        <v>109467.78</v>
      </c>
      <c r="J104" s="27"/>
      <c r="K104" s="43">
        <f t="shared" si="12"/>
        <v>49.99989951401323</v>
      </c>
    </row>
    <row r="105" spans="1:11" ht="25.5" customHeight="1" hidden="1">
      <c r="A105" s="33" t="s">
        <v>53</v>
      </c>
      <c r="B105" s="30">
        <f t="shared" si="13"/>
        <v>960</v>
      </c>
      <c r="C105" s="12">
        <v>10</v>
      </c>
      <c r="D105" s="12">
        <v>1</v>
      </c>
      <c r="E105" s="26">
        <v>6005182450</v>
      </c>
      <c r="F105" s="19"/>
      <c r="G105" s="36">
        <f>G106</f>
        <v>98148</v>
      </c>
      <c r="H105" s="36">
        <f t="shared" si="16"/>
        <v>98148</v>
      </c>
      <c r="I105" s="36">
        <v>0</v>
      </c>
      <c r="K105" s="43">
        <f t="shared" si="12"/>
        <v>0</v>
      </c>
    </row>
    <row r="106" spans="1:11" ht="12.75" hidden="1">
      <c r="A106" s="16" t="s">
        <v>40</v>
      </c>
      <c r="B106" s="30">
        <f t="shared" si="13"/>
        <v>960</v>
      </c>
      <c r="C106" s="12">
        <v>10</v>
      </c>
      <c r="D106" s="12">
        <v>1</v>
      </c>
      <c r="E106" s="26">
        <v>6005182450</v>
      </c>
      <c r="F106" s="19">
        <v>300</v>
      </c>
      <c r="G106" s="36">
        <f>G107</f>
        <v>98148</v>
      </c>
      <c r="H106" s="36">
        <f t="shared" si="16"/>
        <v>98148</v>
      </c>
      <c r="I106" s="36">
        <v>0</v>
      </c>
      <c r="K106" s="43">
        <f t="shared" si="12"/>
        <v>0</v>
      </c>
    </row>
    <row r="107" spans="1:11" ht="25.5" hidden="1">
      <c r="A107" s="16" t="s">
        <v>41</v>
      </c>
      <c r="B107" s="30">
        <f t="shared" si="13"/>
        <v>960</v>
      </c>
      <c r="C107" s="12">
        <v>10</v>
      </c>
      <c r="D107" s="12">
        <v>1</v>
      </c>
      <c r="E107" s="26">
        <v>6005182450</v>
      </c>
      <c r="F107" s="28">
        <v>320</v>
      </c>
      <c r="G107" s="36">
        <v>98148</v>
      </c>
      <c r="H107" s="36">
        <v>98148</v>
      </c>
      <c r="I107" s="36">
        <v>0</v>
      </c>
      <c r="K107" s="43">
        <f t="shared" si="12"/>
        <v>0</v>
      </c>
    </row>
    <row r="108" spans="1:11" s="22" customFormat="1" ht="23.25" customHeight="1">
      <c r="A108" s="15" t="s">
        <v>14</v>
      </c>
      <c r="B108" s="29">
        <f t="shared" si="13"/>
        <v>960</v>
      </c>
      <c r="C108" s="14">
        <v>11</v>
      </c>
      <c r="D108" s="14"/>
      <c r="E108" s="17">
        <v>0</v>
      </c>
      <c r="F108" s="21"/>
      <c r="G108" s="34">
        <f>G109</f>
        <v>5544</v>
      </c>
      <c r="H108" s="34">
        <f aca="true" t="shared" si="17" ref="H108:I111">H109</f>
        <v>5544</v>
      </c>
      <c r="I108" s="34">
        <f t="shared" si="17"/>
        <v>0</v>
      </c>
      <c r="K108" s="42">
        <f t="shared" si="12"/>
        <v>0</v>
      </c>
    </row>
    <row r="109" spans="1:11" s="22" customFormat="1" ht="20.25" customHeight="1">
      <c r="A109" s="33" t="s">
        <v>16</v>
      </c>
      <c r="B109" s="30">
        <f t="shared" si="13"/>
        <v>960</v>
      </c>
      <c r="C109" s="12">
        <v>11</v>
      </c>
      <c r="D109" s="12">
        <v>2</v>
      </c>
      <c r="E109" s="47">
        <v>0</v>
      </c>
      <c r="F109" s="19"/>
      <c r="G109" s="35">
        <v>5544</v>
      </c>
      <c r="H109" s="35">
        <v>5544</v>
      </c>
      <c r="I109" s="35">
        <v>0</v>
      </c>
      <c r="J109" s="27"/>
      <c r="K109" s="43">
        <f t="shared" si="12"/>
        <v>0</v>
      </c>
    </row>
    <row r="110" spans="1:11" ht="89.25" hidden="1">
      <c r="A110" s="33" t="s">
        <v>54</v>
      </c>
      <c r="B110" s="30">
        <f t="shared" si="13"/>
        <v>960</v>
      </c>
      <c r="C110" s="12">
        <v>11</v>
      </c>
      <c r="D110" s="12">
        <v>2</v>
      </c>
      <c r="E110" s="26">
        <v>6003184290</v>
      </c>
      <c r="F110" s="19"/>
      <c r="G110" s="35">
        <f>G111</f>
        <v>5864</v>
      </c>
      <c r="H110" s="35">
        <f t="shared" si="17"/>
        <v>5864</v>
      </c>
      <c r="I110" s="35">
        <f t="shared" si="17"/>
        <v>0</v>
      </c>
      <c r="K110" s="43">
        <f t="shared" si="12"/>
        <v>0</v>
      </c>
    </row>
    <row r="111" spans="1:11" ht="12.75" hidden="1">
      <c r="A111" s="11" t="s">
        <v>29</v>
      </c>
      <c r="B111" s="30">
        <f t="shared" si="13"/>
        <v>960</v>
      </c>
      <c r="C111" s="12">
        <v>11</v>
      </c>
      <c r="D111" s="12">
        <v>2</v>
      </c>
      <c r="E111" s="26">
        <v>6003184290</v>
      </c>
      <c r="F111" s="19">
        <v>500</v>
      </c>
      <c r="G111" s="35">
        <f>G112</f>
        <v>5864</v>
      </c>
      <c r="H111" s="35">
        <f t="shared" si="17"/>
        <v>5864</v>
      </c>
      <c r="I111" s="35">
        <f t="shared" si="17"/>
        <v>0</v>
      </c>
      <c r="K111" s="43">
        <f t="shared" si="12"/>
        <v>0</v>
      </c>
    </row>
    <row r="112" spans="1:11" ht="12.75" hidden="1">
      <c r="A112" s="11" t="s">
        <v>18</v>
      </c>
      <c r="B112" s="30">
        <f t="shared" si="13"/>
        <v>960</v>
      </c>
      <c r="C112" s="12">
        <v>11</v>
      </c>
      <c r="D112" s="12">
        <v>2</v>
      </c>
      <c r="E112" s="26">
        <v>6003184290</v>
      </c>
      <c r="F112" s="19">
        <v>540</v>
      </c>
      <c r="G112" s="35">
        <v>5864</v>
      </c>
      <c r="H112" s="35">
        <v>5864</v>
      </c>
      <c r="I112" s="35">
        <v>0</v>
      </c>
      <c r="K112" s="43">
        <f t="shared" si="12"/>
        <v>0</v>
      </c>
    </row>
    <row r="113" spans="1:11" s="22" customFormat="1" ht="15.75" customHeight="1" thickBot="1">
      <c r="A113" s="24" t="s">
        <v>6</v>
      </c>
      <c r="B113" s="25"/>
      <c r="C113" s="25"/>
      <c r="D113" s="25"/>
      <c r="E113" s="25"/>
      <c r="F113" s="25"/>
      <c r="G113" s="37">
        <f>G9</f>
        <v>3174249</v>
      </c>
      <c r="H113" s="37">
        <f>H9</f>
        <v>3962987.1</v>
      </c>
      <c r="I113" s="37">
        <f>I9</f>
        <v>1506093.5</v>
      </c>
      <c r="K113" s="44">
        <f t="shared" si="12"/>
        <v>38.00399703546852</v>
      </c>
    </row>
  </sheetData>
  <sheetProtection/>
  <mergeCells count="13">
    <mergeCell ref="A4:K4"/>
    <mergeCell ref="E2:J2"/>
    <mergeCell ref="C1:I1"/>
    <mergeCell ref="A7:A8"/>
    <mergeCell ref="B7:B8"/>
    <mergeCell ref="C7:C8"/>
    <mergeCell ref="D7:D8"/>
    <mergeCell ref="E7:E8"/>
    <mergeCell ref="F7:F8"/>
    <mergeCell ref="I7:I8"/>
    <mergeCell ref="K7:K8"/>
    <mergeCell ref="G7:G8"/>
    <mergeCell ref="H7:H8"/>
  </mergeCells>
  <conditionalFormatting sqref="I9">
    <cfRule type="cellIs" priority="301" dxfId="0" operator="equal" stopIfTrue="1">
      <formula>0</formula>
    </cfRule>
  </conditionalFormatting>
  <conditionalFormatting sqref="I10">
    <cfRule type="cellIs" priority="299" dxfId="0" operator="equal" stopIfTrue="1">
      <formula>0</formula>
    </cfRule>
  </conditionalFormatting>
  <conditionalFormatting sqref="I11">
    <cfRule type="cellIs" priority="297" dxfId="0" operator="equal" stopIfTrue="1">
      <formula>0</formula>
    </cfRule>
  </conditionalFormatting>
  <conditionalFormatting sqref="I12">
    <cfRule type="cellIs" priority="295" dxfId="0" operator="equal" stopIfTrue="1">
      <formula>0</formula>
    </cfRule>
  </conditionalFormatting>
  <conditionalFormatting sqref="I13">
    <cfRule type="cellIs" priority="293" dxfId="0" operator="equal" stopIfTrue="1">
      <formula>0</formula>
    </cfRule>
  </conditionalFormatting>
  <conditionalFormatting sqref="I14">
    <cfRule type="cellIs" priority="291" dxfId="0" operator="equal" stopIfTrue="1">
      <formula>0</formula>
    </cfRule>
  </conditionalFormatting>
  <conditionalFormatting sqref="I15">
    <cfRule type="cellIs" priority="289" dxfId="0" operator="equal" stopIfTrue="1">
      <formula>0</formula>
    </cfRule>
  </conditionalFormatting>
  <conditionalFormatting sqref="I16">
    <cfRule type="cellIs" priority="287" dxfId="0" operator="equal" stopIfTrue="1">
      <formula>0</formula>
    </cfRule>
  </conditionalFormatting>
  <conditionalFormatting sqref="I17">
    <cfRule type="cellIs" priority="285" dxfId="0" operator="equal" stopIfTrue="1">
      <formula>0</formula>
    </cfRule>
  </conditionalFormatting>
  <conditionalFormatting sqref="I18">
    <cfRule type="cellIs" priority="283" dxfId="0" operator="equal" stopIfTrue="1">
      <formula>0</formula>
    </cfRule>
  </conditionalFormatting>
  <conditionalFormatting sqref="I19">
    <cfRule type="cellIs" priority="281" dxfId="0" operator="equal" stopIfTrue="1">
      <formula>0</formula>
    </cfRule>
  </conditionalFormatting>
  <conditionalFormatting sqref="I20">
    <cfRule type="cellIs" priority="279" dxfId="0" operator="equal" stopIfTrue="1">
      <formula>0</formula>
    </cfRule>
  </conditionalFormatting>
  <conditionalFormatting sqref="I21">
    <cfRule type="cellIs" priority="277" dxfId="0" operator="equal" stopIfTrue="1">
      <formula>0</formula>
    </cfRule>
  </conditionalFormatting>
  <conditionalFormatting sqref="I22">
    <cfRule type="cellIs" priority="275" dxfId="0" operator="equal" stopIfTrue="1">
      <formula>0</formula>
    </cfRule>
  </conditionalFormatting>
  <conditionalFormatting sqref="I23">
    <cfRule type="cellIs" priority="273" dxfId="0" operator="equal" stopIfTrue="1">
      <formula>0</formula>
    </cfRule>
  </conditionalFormatting>
  <conditionalFormatting sqref="I24">
    <cfRule type="cellIs" priority="271" dxfId="0" operator="equal" stopIfTrue="1">
      <formula>0</formula>
    </cfRule>
  </conditionalFormatting>
  <conditionalFormatting sqref="I25">
    <cfRule type="cellIs" priority="269" dxfId="0" operator="equal" stopIfTrue="1">
      <formula>0</formula>
    </cfRule>
  </conditionalFormatting>
  <conditionalFormatting sqref="I26">
    <cfRule type="cellIs" priority="267" dxfId="0" operator="equal" stopIfTrue="1">
      <formula>0</formula>
    </cfRule>
  </conditionalFormatting>
  <conditionalFormatting sqref="I27">
    <cfRule type="cellIs" priority="265" dxfId="0" operator="equal" stopIfTrue="1">
      <formula>0</formula>
    </cfRule>
  </conditionalFormatting>
  <conditionalFormatting sqref="I28">
    <cfRule type="cellIs" priority="263" dxfId="0" operator="equal" stopIfTrue="1">
      <formula>0</formula>
    </cfRule>
  </conditionalFormatting>
  <conditionalFormatting sqref="I29">
    <cfRule type="cellIs" priority="261" dxfId="0" operator="equal" stopIfTrue="1">
      <formula>0</formula>
    </cfRule>
  </conditionalFormatting>
  <conditionalFormatting sqref="I31">
    <cfRule type="cellIs" priority="257" dxfId="0" operator="equal" stopIfTrue="1">
      <formula>0</formula>
    </cfRule>
  </conditionalFormatting>
  <conditionalFormatting sqref="I32">
    <cfRule type="cellIs" priority="255" dxfId="0" operator="equal" stopIfTrue="1">
      <formula>0</formula>
    </cfRule>
  </conditionalFormatting>
  <conditionalFormatting sqref="I33">
    <cfRule type="cellIs" priority="253" dxfId="0" operator="equal" stopIfTrue="1">
      <formula>0</formula>
    </cfRule>
  </conditionalFormatting>
  <conditionalFormatting sqref="I34">
    <cfRule type="cellIs" priority="251" dxfId="0" operator="equal" stopIfTrue="1">
      <formula>0</formula>
    </cfRule>
  </conditionalFormatting>
  <conditionalFormatting sqref="I35">
    <cfRule type="cellIs" priority="249" dxfId="0" operator="equal" stopIfTrue="1">
      <formula>0</formula>
    </cfRule>
  </conditionalFormatting>
  <conditionalFormatting sqref="I36">
    <cfRule type="cellIs" priority="247" dxfId="0" operator="equal" stopIfTrue="1">
      <formula>0</formula>
    </cfRule>
  </conditionalFormatting>
  <conditionalFormatting sqref="I37">
    <cfRule type="cellIs" priority="245" dxfId="0" operator="equal" stopIfTrue="1">
      <formula>0</formula>
    </cfRule>
  </conditionalFormatting>
  <conditionalFormatting sqref="I38">
    <cfRule type="cellIs" priority="243" dxfId="0" operator="equal" stopIfTrue="1">
      <formula>0</formula>
    </cfRule>
  </conditionalFormatting>
  <conditionalFormatting sqref="I39">
    <cfRule type="cellIs" priority="241" dxfId="0" operator="equal" stopIfTrue="1">
      <formula>0</formula>
    </cfRule>
  </conditionalFormatting>
  <conditionalFormatting sqref="I40">
    <cfRule type="cellIs" priority="239" dxfId="0" operator="equal" stopIfTrue="1">
      <formula>0</formula>
    </cfRule>
  </conditionalFormatting>
  <conditionalFormatting sqref="I41:I44">
    <cfRule type="cellIs" priority="237" dxfId="0" operator="equal" stopIfTrue="1">
      <formula>0</formula>
    </cfRule>
  </conditionalFormatting>
  <conditionalFormatting sqref="I45">
    <cfRule type="cellIs" priority="235" dxfId="0" operator="equal" stopIfTrue="1">
      <formula>0</formula>
    </cfRule>
  </conditionalFormatting>
  <conditionalFormatting sqref="I46">
    <cfRule type="cellIs" priority="233" dxfId="0" operator="equal" stopIfTrue="1">
      <formula>0</formula>
    </cfRule>
  </conditionalFormatting>
  <conditionalFormatting sqref="I47">
    <cfRule type="cellIs" priority="231" dxfId="0" operator="equal" stopIfTrue="1">
      <formula>0</formula>
    </cfRule>
  </conditionalFormatting>
  <conditionalFormatting sqref="I48">
    <cfRule type="cellIs" priority="229" dxfId="0" operator="equal" stopIfTrue="1">
      <formula>0</formula>
    </cfRule>
  </conditionalFormatting>
  <conditionalFormatting sqref="I49">
    <cfRule type="cellIs" priority="227" dxfId="0" operator="equal" stopIfTrue="1">
      <formula>0</formula>
    </cfRule>
  </conditionalFormatting>
  <conditionalFormatting sqref="I50">
    <cfRule type="cellIs" priority="225" dxfId="0" operator="equal" stopIfTrue="1">
      <formula>0</formula>
    </cfRule>
  </conditionalFormatting>
  <conditionalFormatting sqref="I51">
    <cfRule type="cellIs" priority="223" dxfId="0" operator="equal" stopIfTrue="1">
      <formula>0</formula>
    </cfRule>
  </conditionalFormatting>
  <conditionalFormatting sqref="I52">
    <cfRule type="cellIs" priority="221" dxfId="0" operator="equal" stopIfTrue="1">
      <formula>0</formula>
    </cfRule>
  </conditionalFormatting>
  <conditionalFormatting sqref="I53">
    <cfRule type="cellIs" priority="219" dxfId="0" operator="equal" stopIfTrue="1">
      <formula>0</formula>
    </cfRule>
  </conditionalFormatting>
  <conditionalFormatting sqref="I54">
    <cfRule type="cellIs" priority="217" dxfId="0" operator="equal" stopIfTrue="1">
      <formula>0</formula>
    </cfRule>
  </conditionalFormatting>
  <conditionalFormatting sqref="I55">
    <cfRule type="cellIs" priority="215" dxfId="0" operator="equal" stopIfTrue="1">
      <formula>0</formula>
    </cfRule>
  </conditionalFormatting>
  <conditionalFormatting sqref="I56">
    <cfRule type="cellIs" priority="213" dxfId="0" operator="equal" stopIfTrue="1">
      <formula>0</formula>
    </cfRule>
  </conditionalFormatting>
  <conditionalFormatting sqref="I57">
    <cfRule type="cellIs" priority="211" dxfId="0" operator="equal" stopIfTrue="1">
      <formula>0</formula>
    </cfRule>
  </conditionalFormatting>
  <conditionalFormatting sqref="I58">
    <cfRule type="cellIs" priority="209" dxfId="0" operator="equal" stopIfTrue="1">
      <formula>0</formula>
    </cfRule>
  </conditionalFormatting>
  <conditionalFormatting sqref="I59">
    <cfRule type="cellIs" priority="207" dxfId="0" operator="equal" stopIfTrue="1">
      <formula>0</formula>
    </cfRule>
  </conditionalFormatting>
  <conditionalFormatting sqref="I60">
    <cfRule type="cellIs" priority="205" dxfId="0" operator="equal" stopIfTrue="1">
      <formula>0</formula>
    </cfRule>
  </conditionalFormatting>
  <conditionalFormatting sqref="I61">
    <cfRule type="cellIs" priority="203" dxfId="0" operator="equal" stopIfTrue="1">
      <formula>0</formula>
    </cfRule>
  </conditionalFormatting>
  <conditionalFormatting sqref="I62">
    <cfRule type="cellIs" priority="201" dxfId="0" operator="equal" stopIfTrue="1">
      <formula>0</formula>
    </cfRule>
  </conditionalFormatting>
  <conditionalFormatting sqref="I63">
    <cfRule type="cellIs" priority="199" dxfId="0" operator="equal" stopIfTrue="1">
      <formula>0</formula>
    </cfRule>
  </conditionalFormatting>
  <conditionalFormatting sqref="I64">
    <cfRule type="cellIs" priority="197" dxfId="0" operator="equal" stopIfTrue="1">
      <formula>0</formula>
    </cfRule>
  </conditionalFormatting>
  <conditionalFormatting sqref="I65">
    <cfRule type="cellIs" priority="195" dxfId="0" operator="equal" stopIfTrue="1">
      <formula>0</formula>
    </cfRule>
  </conditionalFormatting>
  <conditionalFormatting sqref="I66">
    <cfRule type="cellIs" priority="193" dxfId="0" operator="equal" stopIfTrue="1">
      <formula>0</formula>
    </cfRule>
  </conditionalFormatting>
  <conditionalFormatting sqref="I67">
    <cfRule type="cellIs" priority="191" dxfId="0" operator="equal" stopIfTrue="1">
      <formula>0</formula>
    </cfRule>
  </conditionalFormatting>
  <conditionalFormatting sqref="I68">
    <cfRule type="cellIs" priority="189" dxfId="0" operator="equal" stopIfTrue="1">
      <formula>0</formula>
    </cfRule>
  </conditionalFormatting>
  <conditionalFormatting sqref="I69">
    <cfRule type="cellIs" priority="187" dxfId="0" operator="equal" stopIfTrue="1">
      <formula>0</formula>
    </cfRule>
  </conditionalFormatting>
  <conditionalFormatting sqref="I70:I73">
    <cfRule type="cellIs" priority="185" dxfId="0" operator="equal" stopIfTrue="1">
      <formula>0</formula>
    </cfRule>
  </conditionalFormatting>
  <conditionalFormatting sqref="I74">
    <cfRule type="cellIs" priority="183" dxfId="0" operator="equal" stopIfTrue="1">
      <formula>0</formula>
    </cfRule>
  </conditionalFormatting>
  <conditionalFormatting sqref="I75">
    <cfRule type="cellIs" priority="181" dxfId="0" operator="equal" stopIfTrue="1">
      <formula>0</formula>
    </cfRule>
  </conditionalFormatting>
  <conditionalFormatting sqref="I76">
    <cfRule type="cellIs" priority="179" dxfId="0" operator="equal" stopIfTrue="1">
      <formula>0</formula>
    </cfRule>
  </conditionalFormatting>
  <conditionalFormatting sqref="I77">
    <cfRule type="cellIs" priority="177" dxfId="0" operator="equal" stopIfTrue="1">
      <formula>0</formula>
    </cfRule>
  </conditionalFormatting>
  <conditionalFormatting sqref="I78">
    <cfRule type="cellIs" priority="175" dxfId="0" operator="equal" stopIfTrue="1">
      <formula>0</formula>
    </cfRule>
  </conditionalFormatting>
  <conditionalFormatting sqref="I79">
    <cfRule type="cellIs" priority="173" dxfId="0" operator="equal" stopIfTrue="1">
      <formula>0</formula>
    </cfRule>
  </conditionalFormatting>
  <conditionalFormatting sqref="I80">
    <cfRule type="cellIs" priority="171" dxfId="0" operator="equal" stopIfTrue="1">
      <formula>0</formula>
    </cfRule>
  </conditionalFormatting>
  <conditionalFormatting sqref="I81">
    <cfRule type="cellIs" priority="169" dxfId="0" operator="equal" stopIfTrue="1">
      <formula>0</formula>
    </cfRule>
  </conditionalFormatting>
  <conditionalFormatting sqref="I82">
    <cfRule type="cellIs" priority="167" dxfId="0" operator="equal" stopIfTrue="1">
      <formula>0</formula>
    </cfRule>
  </conditionalFormatting>
  <conditionalFormatting sqref="I83">
    <cfRule type="cellIs" priority="165" dxfId="0" operator="equal" stopIfTrue="1">
      <formula>0</formula>
    </cfRule>
  </conditionalFormatting>
  <conditionalFormatting sqref="I84">
    <cfRule type="cellIs" priority="163" dxfId="0" operator="equal" stopIfTrue="1">
      <formula>0</formula>
    </cfRule>
  </conditionalFormatting>
  <conditionalFormatting sqref="I85">
    <cfRule type="cellIs" priority="161" dxfId="0" operator="equal" stopIfTrue="1">
      <formula>0</formula>
    </cfRule>
  </conditionalFormatting>
  <conditionalFormatting sqref="I86">
    <cfRule type="cellIs" priority="159" dxfId="0" operator="equal" stopIfTrue="1">
      <formula>0</formula>
    </cfRule>
  </conditionalFormatting>
  <conditionalFormatting sqref="I87">
    <cfRule type="cellIs" priority="157" dxfId="0" operator="equal" stopIfTrue="1">
      <formula>0</formula>
    </cfRule>
  </conditionalFormatting>
  <conditionalFormatting sqref="I88">
    <cfRule type="cellIs" priority="155" dxfId="0" operator="equal" stopIfTrue="1">
      <formula>0</formula>
    </cfRule>
  </conditionalFormatting>
  <conditionalFormatting sqref="I89">
    <cfRule type="cellIs" priority="153" dxfId="0" operator="equal" stopIfTrue="1">
      <formula>0</formula>
    </cfRule>
  </conditionalFormatting>
  <conditionalFormatting sqref="I90">
    <cfRule type="cellIs" priority="151" dxfId="0" operator="equal" stopIfTrue="1">
      <formula>0</formula>
    </cfRule>
  </conditionalFormatting>
  <conditionalFormatting sqref="I91">
    <cfRule type="cellIs" priority="149" dxfId="0" operator="equal" stopIfTrue="1">
      <formula>0</formula>
    </cfRule>
  </conditionalFormatting>
  <conditionalFormatting sqref="I92">
    <cfRule type="cellIs" priority="147" dxfId="0" operator="equal" stopIfTrue="1">
      <formula>0</formula>
    </cfRule>
  </conditionalFormatting>
  <conditionalFormatting sqref="I93">
    <cfRule type="cellIs" priority="145" dxfId="0" operator="equal" stopIfTrue="1">
      <formula>0</formula>
    </cfRule>
  </conditionalFormatting>
  <conditionalFormatting sqref="I94:I97">
    <cfRule type="cellIs" priority="143" dxfId="0" operator="equal" stopIfTrue="1">
      <formula>0</formula>
    </cfRule>
  </conditionalFormatting>
  <conditionalFormatting sqref="I98">
    <cfRule type="cellIs" priority="141" dxfId="0" operator="equal" stopIfTrue="1">
      <formula>0</formula>
    </cfRule>
  </conditionalFormatting>
  <conditionalFormatting sqref="I99">
    <cfRule type="cellIs" priority="139" dxfId="0" operator="equal" stopIfTrue="1">
      <formula>0</formula>
    </cfRule>
  </conditionalFormatting>
  <conditionalFormatting sqref="I100">
    <cfRule type="cellIs" priority="137" dxfId="0" operator="equal" stopIfTrue="1">
      <formula>0</formula>
    </cfRule>
  </conditionalFormatting>
  <conditionalFormatting sqref="I101">
    <cfRule type="cellIs" priority="135" dxfId="0" operator="equal" stopIfTrue="1">
      <formula>0</formula>
    </cfRule>
  </conditionalFormatting>
  <conditionalFormatting sqref="I102">
    <cfRule type="cellIs" priority="133" dxfId="0" operator="equal" stopIfTrue="1">
      <formula>0</formula>
    </cfRule>
  </conditionalFormatting>
  <conditionalFormatting sqref="I103">
    <cfRule type="cellIs" priority="131" dxfId="0" operator="equal" stopIfTrue="1">
      <formula>0</formula>
    </cfRule>
  </conditionalFormatting>
  <conditionalFormatting sqref="I104">
    <cfRule type="cellIs" priority="129" dxfId="0" operator="equal" stopIfTrue="1">
      <formula>0</formula>
    </cfRule>
  </conditionalFormatting>
  <conditionalFormatting sqref="I105">
    <cfRule type="cellIs" priority="127" dxfId="0" operator="equal" stopIfTrue="1">
      <formula>0</formula>
    </cfRule>
  </conditionalFormatting>
  <conditionalFormatting sqref="I106">
    <cfRule type="cellIs" priority="125" dxfId="0" operator="equal" stopIfTrue="1">
      <formula>0</formula>
    </cfRule>
  </conditionalFormatting>
  <conditionalFormatting sqref="I107">
    <cfRule type="cellIs" priority="123" dxfId="0" operator="equal" stopIfTrue="1">
      <formula>0</formula>
    </cfRule>
  </conditionalFormatting>
  <conditionalFormatting sqref="I108">
    <cfRule type="cellIs" priority="121" dxfId="0" operator="equal" stopIfTrue="1">
      <formula>0</formula>
    </cfRule>
  </conditionalFormatting>
  <conditionalFormatting sqref="I109">
    <cfRule type="cellIs" priority="119" dxfId="0" operator="equal" stopIfTrue="1">
      <formula>0</formula>
    </cfRule>
  </conditionalFormatting>
  <conditionalFormatting sqref="I110">
    <cfRule type="cellIs" priority="117" dxfId="0" operator="equal" stopIfTrue="1">
      <formula>0</formula>
    </cfRule>
  </conditionalFormatting>
  <conditionalFormatting sqref="I111">
    <cfRule type="cellIs" priority="115" dxfId="0" operator="equal" stopIfTrue="1">
      <formula>0</formula>
    </cfRule>
  </conditionalFormatting>
  <conditionalFormatting sqref="I112">
    <cfRule type="cellIs" priority="113" dxfId="0" operator="equal" stopIfTrue="1">
      <formula>0</formula>
    </cfRule>
  </conditionalFormatting>
  <conditionalFormatting sqref="I113">
    <cfRule type="cellIs" priority="111" dxfId="0" operator="equal" stopIfTrue="1">
      <formula>0</formula>
    </cfRule>
  </conditionalFormatting>
  <conditionalFormatting sqref="G9:H9">
    <cfRule type="cellIs" priority="110" dxfId="0" operator="equal" stopIfTrue="1">
      <formula>0</formula>
    </cfRule>
  </conditionalFormatting>
  <conditionalFormatting sqref="G10:H10">
    <cfRule type="cellIs" priority="109" dxfId="0" operator="equal" stopIfTrue="1">
      <formula>0</formula>
    </cfRule>
  </conditionalFormatting>
  <conditionalFormatting sqref="G11:H11">
    <cfRule type="cellIs" priority="108" dxfId="0" operator="equal" stopIfTrue="1">
      <formula>0</formula>
    </cfRule>
  </conditionalFormatting>
  <conditionalFormatting sqref="G12:H12">
    <cfRule type="cellIs" priority="107" dxfId="0" operator="equal" stopIfTrue="1">
      <formula>0</formula>
    </cfRule>
  </conditionalFormatting>
  <conditionalFormatting sqref="G13:H13">
    <cfRule type="cellIs" priority="106" dxfId="0" operator="equal" stopIfTrue="1">
      <formula>0</formula>
    </cfRule>
  </conditionalFormatting>
  <conditionalFormatting sqref="G14:H14">
    <cfRule type="cellIs" priority="105" dxfId="0" operator="equal" stopIfTrue="1">
      <formula>0</formula>
    </cfRule>
  </conditionalFormatting>
  <conditionalFormatting sqref="G15:H15">
    <cfRule type="cellIs" priority="104" dxfId="0" operator="equal" stopIfTrue="1">
      <formula>0</formula>
    </cfRule>
  </conditionalFormatting>
  <conditionalFormatting sqref="G16:H16">
    <cfRule type="cellIs" priority="103" dxfId="0" operator="equal" stopIfTrue="1">
      <formula>0</formula>
    </cfRule>
  </conditionalFormatting>
  <conditionalFormatting sqref="G17:H17">
    <cfRule type="cellIs" priority="102" dxfId="0" operator="equal" stopIfTrue="1">
      <formula>0</formula>
    </cfRule>
  </conditionalFormatting>
  <conditionalFormatting sqref="G18:H18">
    <cfRule type="cellIs" priority="101" dxfId="0" operator="equal" stopIfTrue="1">
      <formula>0</formula>
    </cfRule>
  </conditionalFormatting>
  <conditionalFormatting sqref="G19:H19">
    <cfRule type="cellIs" priority="100" dxfId="0" operator="equal" stopIfTrue="1">
      <formula>0</formula>
    </cfRule>
  </conditionalFormatting>
  <conditionalFormatting sqref="G20:H20">
    <cfRule type="cellIs" priority="99" dxfId="0" operator="equal" stopIfTrue="1">
      <formula>0</formula>
    </cfRule>
  </conditionalFormatting>
  <conditionalFormatting sqref="G21:H21">
    <cfRule type="cellIs" priority="98" dxfId="0" operator="equal" stopIfTrue="1">
      <formula>0</formula>
    </cfRule>
  </conditionalFormatting>
  <conditionalFormatting sqref="G22:H22">
    <cfRule type="cellIs" priority="97" dxfId="0" operator="equal" stopIfTrue="1">
      <formula>0</formula>
    </cfRule>
  </conditionalFormatting>
  <conditionalFormatting sqref="G23:H23">
    <cfRule type="cellIs" priority="96" dxfId="0" operator="equal" stopIfTrue="1">
      <formula>0</formula>
    </cfRule>
  </conditionalFormatting>
  <conditionalFormatting sqref="G24:H24">
    <cfRule type="cellIs" priority="95" dxfId="0" operator="equal" stopIfTrue="1">
      <formula>0</formula>
    </cfRule>
  </conditionalFormatting>
  <conditionalFormatting sqref="G25:H25">
    <cfRule type="cellIs" priority="94" dxfId="0" operator="equal" stopIfTrue="1">
      <formula>0</formula>
    </cfRule>
  </conditionalFormatting>
  <conditionalFormatting sqref="G26:H26">
    <cfRule type="cellIs" priority="93" dxfId="0" operator="equal" stopIfTrue="1">
      <formula>0</formula>
    </cfRule>
  </conditionalFormatting>
  <conditionalFormatting sqref="G27:H27">
    <cfRule type="cellIs" priority="92" dxfId="0" operator="equal" stopIfTrue="1">
      <formula>0</formula>
    </cfRule>
  </conditionalFormatting>
  <conditionalFormatting sqref="G28:H28">
    <cfRule type="cellIs" priority="91" dxfId="0" operator="equal" stopIfTrue="1">
      <formula>0</formula>
    </cfRule>
  </conditionalFormatting>
  <conditionalFormatting sqref="G29:H29">
    <cfRule type="cellIs" priority="90" dxfId="0" operator="equal" stopIfTrue="1">
      <formula>0</formula>
    </cfRule>
  </conditionalFormatting>
  <conditionalFormatting sqref="G30:H30">
    <cfRule type="cellIs" priority="89" dxfId="0" operator="equal" stopIfTrue="1">
      <formula>0</formula>
    </cfRule>
  </conditionalFormatting>
  <conditionalFormatting sqref="G31:H31">
    <cfRule type="cellIs" priority="88" dxfId="0" operator="equal" stopIfTrue="1">
      <formula>0</formula>
    </cfRule>
  </conditionalFormatting>
  <conditionalFormatting sqref="G32:H32">
    <cfRule type="cellIs" priority="87" dxfId="0" operator="equal" stopIfTrue="1">
      <formula>0</formula>
    </cfRule>
  </conditionalFormatting>
  <conditionalFormatting sqref="G33:H33">
    <cfRule type="cellIs" priority="86" dxfId="0" operator="equal" stopIfTrue="1">
      <formula>0</formula>
    </cfRule>
  </conditionalFormatting>
  <conditionalFormatting sqref="G34:H34">
    <cfRule type="cellIs" priority="85" dxfId="0" operator="equal" stopIfTrue="1">
      <formula>0</formula>
    </cfRule>
  </conditionalFormatting>
  <conditionalFormatting sqref="G35:H35">
    <cfRule type="cellIs" priority="84" dxfId="0" operator="equal" stopIfTrue="1">
      <formula>0</formula>
    </cfRule>
  </conditionalFormatting>
  <conditionalFormatting sqref="G36:H36">
    <cfRule type="cellIs" priority="83" dxfId="0" operator="equal" stopIfTrue="1">
      <formula>0</formula>
    </cfRule>
  </conditionalFormatting>
  <conditionalFormatting sqref="G37:H37">
    <cfRule type="cellIs" priority="82" dxfId="0" operator="equal" stopIfTrue="1">
      <formula>0</formula>
    </cfRule>
  </conditionalFormatting>
  <conditionalFormatting sqref="H38">
    <cfRule type="cellIs" priority="81" dxfId="0" operator="equal" stopIfTrue="1">
      <formula>0</formula>
    </cfRule>
  </conditionalFormatting>
  <conditionalFormatting sqref="H39">
    <cfRule type="cellIs" priority="80" dxfId="0" operator="equal" stopIfTrue="1">
      <formula>0</formula>
    </cfRule>
  </conditionalFormatting>
  <conditionalFormatting sqref="H40">
    <cfRule type="cellIs" priority="79" dxfId="0" operator="equal" stopIfTrue="1">
      <formula>0</formula>
    </cfRule>
  </conditionalFormatting>
  <conditionalFormatting sqref="G41:H44">
    <cfRule type="cellIs" priority="78" dxfId="0" operator="equal" stopIfTrue="1">
      <formula>0</formula>
    </cfRule>
  </conditionalFormatting>
  <conditionalFormatting sqref="H45">
    <cfRule type="cellIs" priority="77" dxfId="0" operator="equal" stopIfTrue="1">
      <formula>0</formula>
    </cfRule>
  </conditionalFormatting>
  <conditionalFormatting sqref="H46">
    <cfRule type="cellIs" priority="76" dxfId="0" operator="equal" stopIfTrue="1">
      <formula>0</formula>
    </cfRule>
  </conditionalFormatting>
  <conditionalFormatting sqref="G47:H47">
    <cfRule type="cellIs" priority="75" dxfId="0" operator="equal" stopIfTrue="1">
      <formula>0</formula>
    </cfRule>
  </conditionalFormatting>
  <conditionalFormatting sqref="H48">
    <cfRule type="cellIs" priority="74" dxfId="0" operator="equal" stopIfTrue="1">
      <formula>0</formula>
    </cfRule>
  </conditionalFormatting>
  <conditionalFormatting sqref="H49">
    <cfRule type="cellIs" priority="73" dxfId="0" operator="equal" stopIfTrue="1">
      <formula>0</formula>
    </cfRule>
  </conditionalFormatting>
  <conditionalFormatting sqref="G50:H50">
    <cfRule type="cellIs" priority="72" dxfId="0" operator="equal" stopIfTrue="1">
      <formula>0</formula>
    </cfRule>
  </conditionalFormatting>
  <conditionalFormatting sqref="G51:H51">
    <cfRule type="cellIs" priority="71" dxfId="0" operator="equal" stopIfTrue="1">
      <formula>0</formula>
    </cfRule>
  </conditionalFormatting>
  <conditionalFormatting sqref="G52:H52">
    <cfRule type="cellIs" priority="70" dxfId="0" operator="equal" stopIfTrue="1">
      <formula>0</formula>
    </cfRule>
  </conditionalFormatting>
  <conditionalFormatting sqref="G53:H53">
    <cfRule type="cellIs" priority="69" dxfId="0" operator="equal" stopIfTrue="1">
      <formula>0</formula>
    </cfRule>
  </conditionalFormatting>
  <conditionalFormatting sqref="G54:H54">
    <cfRule type="cellIs" priority="68" dxfId="0" operator="equal" stopIfTrue="1">
      <formula>0</formula>
    </cfRule>
  </conditionalFormatting>
  <conditionalFormatting sqref="G55:H55">
    <cfRule type="cellIs" priority="67" dxfId="0" operator="equal" stopIfTrue="1">
      <formula>0</formula>
    </cfRule>
  </conditionalFormatting>
  <conditionalFormatting sqref="G56:H56">
    <cfRule type="cellIs" priority="66" dxfId="0" operator="equal" stopIfTrue="1">
      <formula>0</formula>
    </cfRule>
  </conditionalFormatting>
  <conditionalFormatting sqref="H57">
    <cfRule type="cellIs" priority="65" dxfId="0" operator="equal" stopIfTrue="1">
      <formula>0</formula>
    </cfRule>
  </conditionalFormatting>
  <conditionalFormatting sqref="H58">
    <cfRule type="cellIs" priority="64" dxfId="0" operator="equal" stopIfTrue="1">
      <formula>0</formula>
    </cfRule>
  </conditionalFormatting>
  <conditionalFormatting sqref="G59:H59">
    <cfRule type="cellIs" priority="63" dxfId="0" operator="equal" stopIfTrue="1">
      <formula>0</formula>
    </cfRule>
  </conditionalFormatting>
  <conditionalFormatting sqref="G60:H60">
    <cfRule type="cellIs" priority="62" dxfId="0" operator="equal" stopIfTrue="1">
      <formula>0</formula>
    </cfRule>
  </conditionalFormatting>
  <conditionalFormatting sqref="G61:H61">
    <cfRule type="cellIs" priority="61" dxfId="0" operator="equal" stopIfTrue="1">
      <formula>0</formula>
    </cfRule>
  </conditionalFormatting>
  <conditionalFormatting sqref="G62:H62">
    <cfRule type="cellIs" priority="60" dxfId="0" operator="equal" stopIfTrue="1">
      <formula>0</formula>
    </cfRule>
  </conditionalFormatting>
  <conditionalFormatting sqref="G63:H63">
    <cfRule type="cellIs" priority="59" dxfId="0" operator="equal" stopIfTrue="1">
      <formula>0</formula>
    </cfRule>
  </conditionalFormatting>
  <conditionalFormatting sqref="G64:H64">
    <cfRule type="cellIs" priority="58" dxfId="0" operator="equal" stopIfTrue="1">
      <formula>0</formula>
    </cfRule>
  </conditionalFormatting>
  <conditionalFormatting sqref="G65:H65">
    <cfRule type="cellIs" priority="57" dxfId="0" operator="equal" stopIfTrue="1">
      <formula>0</formula>
    </cfRule>
  </conditionalFormatting>
  <conditionalFormatting sqref="G66:H66">
    <cfRule type="cellIs" priority="56" dxfId="0" operator="equal" stopIfTrue="1">
      <formula>0</formula>
    </cfRule>
  </conditionalFormatting>
  <conditionalFormatting sqref="G67:H67">
    <cfRule type="cellIs" priority="55" dxfId="0" operator="equal" stopIfTrue="1">
      <formula>0</formula>
    </cfRule>
  </conditionalFormatting>
  <conditionalFormatting sqref="G68:H68">
    <cfRule type="cellIs" priority="54" dxfId="0" operator="equal" stopIfTrue="1">
      <formula>0</formula>
    </cfRule>
  </conditionalFormatting>
  <conditionalFormatting sqref="G69:H69">
    <cfRule type="cellIs" priority="53" dxfId="0" operator="equal" stopIfTrue="1">
      <formula>0</formula>
    </cfRule>
  </conditionalFormatting>
  <conditionalFormatting sqref="G70:H73">
    <cfRule type="cellIs" priority="52" dxfId="0" operator="equal" stopIfTrue="1">
      <formula>0</formula>
    </cfRule>
  </conditionalFormatting>
  <conditionalFormatting sqref="G74:H74">
    <cfRule type="cellIs" priority="51" dxfId="0" operator="equal" stopIfTrue="1">
      <formula>0</formula>
    </cfRule>
  </conditionalFormatting>
  <conditionalFormatting sqref="G75:H75">
    <cfRule type="cellIs" priority="50" dxfId="0" operator="equal" stopIfTrue="1">
      <formula>0</formula>
    </cfRule>
  </conditionalFormatting>
  <conditionalFormatting sqref="G76:H76">
    <cfRule type="cellIs" priority="49" dxfId="0" operator="equal" stopIfTrue="1">
      <formula>0</formula>
    </cfRule>
  </conditionalFormatting>
  <conditionalFormatting sqref="G77:H77">
    <cfRule type="cellIs" priority="48" dxfId="0" operator="equal" stopIfTrue="1">
      <formula>0</formula>
    </cfRule>
  </conditionalFormatting>
  <conditionalFormatting sqref="G78:H78">
    <cfRule type="cellIs" priority="47" dxfId="0" operator="equal" stopIfTrue="1">
      <formula>0</formula>
    </cfRule>
  </conditionalFormatting>
  <conditionalFormatting sqref="G79:H79">
    <cfRule type="cellIs" priority="46" dxfId="0" operator="equal" stopIfTrue="1">
      <formula>0</formula>
    </cfRule>
  </conditionalFormatting>
  <conditionalFormatting sqref="G80:H80">
    <cfRule type="cellIs" priority="45" dxfId="0" operator="equal" stopIfTrue="1">
      <formula>0</formula>
    </cfRule>
  </conditionalFormatting>
  <conditionalFormatting sqref="G81:H81">
    <cfRule type="cellIs" priority="44" dxfId="0" operator="equal" stopIfTrue="1">
      <formula>0</formula>
    </cfRule>
  </conditionalFormatting>
  <conditionalFormatting sqref="G82:J82">
    <cfRule type="cellIs" priority="43" dxfId="0" operator="equal" stopIfTrue="1">
      <formula>0</formula>
    </cfRule>
  </conditionalFormatting>
  <conditionalFormatting sqref="G83:H83">
    <cfRule type="cellIs" priority="42" dxfId="0" operator="equal" stopIfTrue="1">
      <formula>0</formula>
    </cfRule>
  </conditionalFormatting>
  <conditionalFormatting sqref="G84:H84">
    <cfRule type="cellIs" priority="41" dxfId="0" operator="equal" stopIfTrue="1">
      <formula>0</formula>
    </cfRule>
  </conditionalFormatting>
  <conditionalFormatting sqref="G85:H85">
    <cfRule type="cellIs" priority="40" dxfId="0" operator="equal" stopIfTrue="1">
      <formula>0</formula>
    </cfRule>
  </conditionalFormatting>
  <conditionalFormatting sqref="G86:H86">
    <cfRule type="cellIs" priority="39" dxfId="0" operator="equal" stopIfTrue="1">
      <formula>0</formula>
    </cfRule>
  </conditionalFormatting>
  <conditionalFormatting sqref="G87:H87">
    <cfRule type="cellIs" priority="38" dxfId="0" operator="equal" stopIfTrue="1">
      <formula>0</formula>
    </cfRule>
  </conditionalFormatting>
  <conditionalFormatting sqref="G88:H88">
    <cfRule type="cellIs" priority="37" dxfId="0" operator="equal" stopIfTrue="1">
      <formula>0</formula>
    </cfRule>
  </conditionalFormatting>
  <conditionalFormatting sqref="G89:H89">
    <cfRule type="cellIs" priority="36" dxfId="0" operator="equal" stopIfTrue="1">
      <formula>0</formula>
    </cfRule>
  </conditionalFormatting>
  <conditionalFormatting sqref="G90:H90">
    <cfRule type="cellIs" priority="35" dxfId="0" operator="equal" stopIfTrue="1">
      <formula>0</formula>
    </cfRule>
  </conditionalFormatting>
  <conditionalFormatting sqref="G91:H91">
    <cfRule type="cellIs" priority="34" dxfId="0" operator="equal" stopIfTrue="1">
      <formula>0</formula>
    </cfRule>
  </conditionalFormatting>
  <conditionalFormatting sqref="G92:H92">
    <cfRule type="cellIs" priority="33" dxfId="0" operator="equal" stopIfTrue="1">
      <formula>0</formula>
    </cfRule>
  </conditionalFormatting>
  <conditionalFormatting sqref="G93:H93">
    <cfRule type="cellIs" priority="32" dxfId="0" operator="equal" stopIfTrue="1">
      <formula>0</formula>
    </cfRule>
  </conditionalFormatting>
  <conditionalFormatting sqref="G94:H97">
    <cfRule type="cellIs" priority="31" dxfId="0" operator="equal" stopIfTrue="1">
      <formula>0</formula>
    </cfRule>
  </conditionalFormatting>
  <conditionalFormatting sqref="G98:H98">
    <cfRule type="cellIs" priority="30" dxfId="0" operator="equal" stopIfTrue="1">
      <formula>0</formula>
    </cfRule>
  </conditionalFormatting>
  <conditionalFormatting sqref="G99:H99">
    <cfRule type="cellIs" priority="29" dxfId="0" operator="equal" stopIfTrue="1">
      <formula>0</formula>
    </cfRule>
  </conditionalFormatting>
  <conditionalFormatting sqref="G100:H100">
    <cfRule type="cellIs" priority="28" dxfId="0" operator="equal" stopIfTrue="1">
      <formula>0</formula>
    </cfRule>
  </conditionalFormatting>
  <conditionalFormatting sqref="G101:H101">
    <cfRule type="cellIs" priority="27" dxfId="0" operator="equal" stopIfTrue="1">
      <formula>0</formula>
    </cfRule>
  </conditionalFormatting>
  <conditionalFormatting sqref="G102:H102">
    <cfRule type="cellIs" priority="26" dxfId="0" operator="equal" stopIfTrue="1">
      <formula>0</formula>
    </cfRule>
  </conditionalFormatting>
  <conditionalFormatting sqref="G103:H103">
    <cfRule type="cellIs" priority="25" dxfId="0" operator="equal" stopIfTrue="1">
      <formula>0</formula>
    </cfRule>
  </conditionalFormatting>
  <conditionalFormatting sqref="G104:H104">
    <cfRule type="cellIs" priority="24" dxfId="0" operator="equal" stopIfTrue="1">
      <formula>0</formula>
    </cfRule>
  </conditionalFormatting>
  <conditionalFormatting sqref="G105:H105">
    <cfRule type="cellIs" priority="23" dxfId="0" operator="equal" stopIfTrue="1">
      <formula>0</formula>
    </cfRule>
  </conditionalFormatting>
  <conditionalFormatting sqref="G106:H106">
    <cfRule type="cellIs" priority="22" dxfId="0" operator="equal" stopIfTrue="1">
      <formula>0</formula>
    </cfRule>
  </conditionalFormatting>
  <conditionalFormatting sqref="G107:H107">
    <cfRule type="cellIs" priority="21" dxfId="0" operator="equal" stopIfTrue="1">
      <formula>0</formula>
    </cfRule>
  </conditionalFormatting>
  <conditionalFormatting sqref="G108:H108">
    <cfRule type="cellIs" priority="20" dxfId="0" operator="equal" stopIfTrue="1">
      <formula>0</formula>
    </cfRule>
  </conditionalFormatting>
  <conditionalFormatting sqref="G109:H109">
    <cfRule type="cellIs" priority="19" dxfId="0" operator="equal" stopIfTrue="1">
      <formula>0</formula>
    </cfRule>
  </conditionalFormatting>
  <conditionalFormatting sqref="G110:H110">
    <cfRule type="cellIs" priority="18" dxfId="0" operator="equal" stopIfTrue="1">
      <formula>0</formula>
    </cfRule>
  </conditionalFormatting>
  <conditionalFormatting sqref="G111:H111">
    <cfRule type="cellIs" priority="17" dxfId="0" operator="equal" stopIfTrue="1">
      <formula>0</formula>
    </cfRule>
  </conditionalFormatting>
  <conditionalFormatting sqref="G112:H112">
    <cfRule type="cellIs" priority="16" dxfId="0" operator="equal" stopIfTrue="1">
      <formula>0</formula>
    </cfRule>
  </conditionalFormatting>
  <conditionalFormatting sqref="G113:H113">
    <cfRule type="cellIs" priority="15" dxfId="0" operator="equal" stopIfTrue="1">
      <formula>0</formula>
    </cfRule>
  </conditionalFormatting>
  <conditionalFormatting sqref="I95">
    <cfRule type="cellIs" priority="14" dxfId="0" operator="equal" stopIfTrue="1">
      <formula>0</formula>
    </cfRule>
  </conditionalFormatting>
  <conditionalFormatting sqref="I96">
    <cfRule type="cellIs" priority="13" dxfId="0" operator="equal" stopIfTrue="1">
      <formula>0</formula>
    </cfRule>
  </conditionalFormatting>
  <conditionalFormatting sqref="G95:H95">
    <cfRule type="cellIs" priority="12" dxfId="0" operator="equal" stopIfTrue="1">
      <formula>0</formula>
    </cfRule>
  </conditionalFormatting>
  <conditionalFormatting sqref="G96:H96">
    <cfRule type="cellIs" priority="11" dxfId="0" operator="equal" stopIfTrue="1">
      <formula>0</formula>
    </cfRule>
  </conditionalFormatting>
  <conditionalFormatting sqref="G58">
    <cfRule type="cellIs" priority="2" dxfId="0" operator="equal" stopIfTrue="1">
      <formula>0</formula>
    </cfRule>
  </conditionalFormatting>
  <conditionalFormatting sqref="G38">
    <cfRule type="cellIs" priority="10" dxfId="0" operator="equal" stopIfTrue="1">
      <formula>0</formula>
    </cfRule>
  </conditionalFormatting>
  <conditionalFormatting sqref="G39">
    <cfRule type="cellIs" priority="9" dxfId="0" operator="equal" stopIfTrue="1">
      <formula>0</formula>
    </cfRule>
  </conditionalFormatting>
  <conditionalFormatting sqref="G40">
    <cfRule type="cellIs" priority="8" dxfId="0" operator="equal" stopIfTrue="1">
      <formula>0</formula>
    </cfRule>
  </conditionalFormatting>
  <conditionalFormatting sqref="G45">
    <cfRule type="cellIs" priority="7" dxfId="0" operator="equal" stopIfTrue="1">
      <formula>0</formula>
    </cfRule>
  </conditionalFormatting>
  <conditionalFormatting sqref="G46">
    <cfRule type="cellIs" priority="6" dxfId="0" operator="equal" stopIfTrue="1">
      <formula>0</formula>
    </cfRule>
  </conditionalFormatting>
  <conditionalFormatting sqref="G48">
    <cfRule type="cellIs" priority="5" dxfId="0" operator="equal" stopIfTrue="1">
      <formula>0</formula>
    </cfRule>
  </conditionalFormatting>
  <conditionalFormatting sqref="G49">
    <cfRule type="cellIs" priority="4" dxfId="0" operator="equal" stopIfTrue="1">
      <formula>0</formula>
    </cfRule>
  </conditionalFormatting>
  <conditionalFormatting sqref="G57">
    <cfRule type="cellIs" priority="3" dxfId="0" operator="equal" stopIfTrue="1">
      <formula>0</formula>
    </cfRule>
  </conditionalFormatting>
  <conditionalFormatting sqref="I30">
    <cfRule type="cellIs" priority="1" dxfId="0" operator="equal" stopIfTrue="1">
      <formula>0</formula>
    </cfRule>
  </conditionalFormatting>
  <printOptions/>
  <pageMargins left="0.6692913385826772" right="0.31496062992125984" top="0.31496062992125984" bottom="0.31496062992125984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Sh</cp:lastModifiedBy>
  <cp:lastPrinted>2020-10-30T05:11:11Z</cp:lastPrinted>
  <dcterms:created xsi:type="dcterms:W3CDTF">2005-11-26T10:28:21Z</dcterms:created>
  <dcterms:modified xsi:type="dcterms:W3CDTF">2023-07-17T13:45:49Z</dcterms:modified>
  <cp:category/>
  <cp:version/>
  <cp:contentType/>
  <cp:contentStatus/>
</cp:coreProperties>
</file>