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0995" activeTab="0"/>
  </bookViews>
  <sheets>
    <sheet name="ДОХОДЫ" sheetId="1" r:id="rId1"/>
  </sheets>
  <definedNames>
    <definedName name="Z_78A03778_3393_4960_886C_9AEBE7194FE7_.wvu.Cols" localSheetId="0" hidden="1">'ДОХОДЫ'!#REF!,'ДОХОДЫ'!#REF!</definedName>
    <definedName name="Z_78A03778_3393_4960_886C_9AEBE7194FE7_.wvu.Rows" localSheetId="0" hidden="1">'ДОХОДЫ'!$1:$1</definedName>
  </definedNames>
  <calcPr fullCalcOnLoad="1"/>
</workbook>
</file>

<file path=xl/sharedStrings.xml><?xml version="1.0" encoding="utf-8"?>
<sst xmlns="http://schemas.openxmlformats.org/spreadsheetml/2006/main" count="438" uniqueCount="422">
  <si>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</si>
  <si>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000  2  02  04014  13  0000  151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</si>
  <si>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</si>
  <si>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000  2  02  04059  00  0000  151</t>
  </si>
  <si>
    <t>Межбюджетные трансферты, передаваемые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</si>
  <si>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000  2  02  04059  10  0000  151</t>
  </si>
  <si>
    <t>Межбюджетные трансферты, передаваемые бюджетам поселений на поощрение достижения наилучших показателей деятельности органов местного самоуправления</t>
  </si>
  <si>
    <t>000  2  02  04059  13  0000  151</t>
  </si>
  <si>
    <t>Межбюджетные трансферты, передаваемые бюджетам городских поселений на поощрение достижения наилучших показателей деятельности органов местного самоуправления</t>
  </si>
  <si>
    <t>000  2  02  04999  00  0000  151</t>
  </si>
  <si>
    <t>Прочие межбюджетные трансферты, передаваемые бюджетам</t>
  </si>
  <si>
    <t>000  2  02  04999  10  0000  151</t>
  </si>
  <si>
    <t>Прочие межбюджетные трансферты, передаваемые бюджетам поселений</t>
  </si>
  <si>
    <t>000  2  02  04999  13  0000  151</t>
  </si>
  <si>
    <t>Прочие межбюджетные трансферты, передаваемые бюджетам городских поселений</t>
  </si>
  <si>
    <t>000  2  07  00000  00  0000  000</t>
  </si>
  <si>
    <t>ПРОЧИЕ БЕЗВОЗМЕЗДНЫЕ ПОСТУПЛЕНИЯ</t>
  </si>
  <si>
    <t>000  2  07  05000  10  0000  180</t>
  </si>
  <si>
    <t>Прочие безвозмездные поступления в бюджеты поселений</t>
  </si>
  <si>
    <t>000  2  07  05020  10  0000  180</t>
  </si>
  <si>
    <t>Поступления от денежных пожертвований, предоставляемых физическими лицами получателям средств бюджетов поселений</t>
  </si>
  <si>
    <t>000  2  07  05030  10  0000  180</t>
  </si>
  <si>
    <t>000  2  07  05000  13  0000  180</t>
  </si>
  <si>
    <t>Прочие безвозмездные поступления в бюджеты городских поселений</t>
  </si>
  <si>
    <t>000  2  07  05020  13  0000  180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</si>
  <si>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</si>
  <si>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000  2  07  05030  13  0000  180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</si>
  <si>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</si>
  <si>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</t>
  </si>
  <si>
    <t>000  2  19  05000  10  0000  151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</si>
  <si>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</si>
  <si>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000  2  19  05000  13  0000  151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</si>
  <si>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</si>
  <si>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000 1   11  07000  00  0000  120</t>
  </si>
  <si>
    <t>Платежи от государственных и муниципальных унитарных предприятий</t>
  </si>
  <si>
    <t>000  1  11  07010  00  0000  120</t>
  </si>
  <si>
    <t>Доходы от перечисления части прибыли государственных и муниципальных унитарных предприятий, остающейся посли уплаты налогов и обязательных платежей</t>
  </si>
  <si>
    <t>000  1  11  07015  13  0000  120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</si>
  <si>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 созданных городскими поселениями</t>
  </si>
  <si>
    <t>000  1  17  01050  13  0000  180</t>
  </si>
  <si>
    <t>Невыясненные поступления, зачисляемые в бюджеты городских поселений</t>
  </si>
  <si>
    <t>000  2  02  02079  00  0000   151</t>
  </si>
  <si>
    <t>Субсидии бюджетам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</si>
  <si>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000  2  02  02079  10  0000   151</t>
  </si>
  <si>
    <t>000  2  02  02079  13  0000   151</t>
  </si>
  <si>
    <t>Субсидии бюджетам сельских поселений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</si>
  <si>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Субсидии бюджетам городских поселений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</si>
  <si>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000  2  02  02088  00  0000  151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</si>
  <si>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корпорации- Фонда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</si>
  <si>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</si>
  <si>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000  2  02  02088  10  0000  151</t>
  </si>
  <si>
    <t>000  2  02  02088  13  0000  151</t>
  </si>
  <si>
    <t>Субсидии бюджетам 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</si>
  <si>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000  2  02  02088  13  0002  151</t>
  </si>
  <si>
    <t>Субсидии бюджетам городских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</si>
  <si>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</si>
  <si>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</si>
  <si>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000  2  02  02089  13  0000  151</t>
  </si>
  <si>
    <t>000  2  02  02089  00  0000  151</t>
  </si>
  <si>
    <t>000  2  02  02089  13  0002  151</t>
  </si>
  <si>
    <t>Субсидии бюджетам городских поселений на обеспечение мероприятий по переселению граждан из  аварийного жилищного фонда за счет средств бюджетов</t>
  </si>
  <si>
    <t>000  2  02  02102  00  0000  151</t>
  </si>
  <si>
    <t>Субсидии бюджетам на закупку автотранспортных средств и коммунальной техники</t>
  </si>
  <si>
    <t>000  2  02  02102  10  0000  151</t>
  </si>
  <si>
    <t>000  2  02  02102  13  0000  151</t>
  </si>
  <si>
    <t>Субсидии бюджетам поселений на закупку автотранспортных средств и коммунальной техники</t>
  </si>
  <si>
    <t>Субсидии бюджетам городских поселений на закупку автотранспортных средств и коммунальной техники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</si>
  <si>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</si>
  <si>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000  2  02  04012  13  0000  151</t>
  </si>
  <si>
    <t xml:space="preserve">                                   Городские и сельские поселения План на год</t>
  </si>
  <si>
    <t xml:space="preserve">                                               Городские и сельские поселения Исполнено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</si>
  <si>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</si>
  <si>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000  2  02  04012  10  0000  151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</si>
  <si>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</si>
  <si>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000  2  02  04014  00  0000  151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</si>
  <si>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</si>
  <si>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000  2  02  04014  10  0000  151</t>
  </si>
  <si>
    <t>000  1  03  00000  00  0000  000</t>
  </si>
  <si>
    <t>НАЛОГИ НА ТОВАРЫ (РАБОТЫ, УСЛУГИ), РЕАЛИЗУЕМЫЕ НА ТЕРРИТОРИИ РОССИЙСКОЙ ФЕДЕРАЦИИ</t>
  </si>
  <si>
    <t>000  1  03  02000  01  0000  110</t>
  </si>
  <si>
    <t>Акцизы по подакцизным товарам (продукции), производимым на территории Российской Федерации</t>
  </si>
  <si>
    <t>000  1  03  02230  01  0000  110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</si>
  <si>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</si>
  <si>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</si>
  <si>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</si>
  <si>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000  1  03  02250  01  0000  110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</si>
  <si>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</si>
  <si>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</si>
  <si>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</si>
  <si>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000  1  05  00000  00  0000  000</t>
  </si>
  <si>
    <t>НАЛОГИ НА СОВОКУПНЫЙ ДОХОД</t>
  </si>
  <si>
    <t>000  1  05  03000  01  0000  110</t>
  </si>
  <si>
    <t>Единый сельскохозяйственный налог</t>
  </si>
  <si>
    <t>000  1  05  03010  01  0000  110</t>
  </si>
  <si>
    <t>000  1  05  03020  01  0000  110</t>
  </si>
  <si>
    <t>Единый сельскохозяйственный налог (за налоговые периоды, истекшие до 1 января 2011 года)</t>
  </si>
  <si>
    <t>000  1  06  00000  00  0000  000</t>
  </si>
  <si>
    <t>НАЛОГИ НА ИМУЩЕСТВО</t>
  </si>
  <si>
    <t>000  1  06  01000  00  0000  110</t>
  </si>
  <si>
    <t>Налог на имущество физических лиц</t>
  </si>
  <si>
    <t>000  1  06  01030  10  0000  110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</si>
  <si>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</si>
  <si>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000  1  06  01030  13  0000  110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</si>
  <si>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</si>
  <si>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000  1  06  06000  00  0000  110</t>
  </si>
  <si>
    <t>Земельный налог</t>
  </si>
  <si>
    <t>000  1  06  06030  00  0000  110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</si>
  <si>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</si>
  <si>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</si>
  <si>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расположенным в границах сельских  поселений</t>
  </si>
  <si>
    <t>000  1  06  06033  13  0000  110</t>
  </si>
  <si>
    <t>Земельный налог с организаций, обладающих земельным участком, расположенным в границах городских 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</si>
  <si>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</si>
  <si>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</si>
  <si>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</si>
  <si>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</si>
  <si>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000  1  06  06043  13  0000  110</t>
  </si>
  <si>
    <t>Земельный налог с физических лиц, обладающих земельным участком, расположенным в границах  городских  поселений</t>
  </si>
  <si>
    <t>000  1  08  00000  00  0000  000</t>
  </si>
  <si>
    <t>ГОСУДАРСТВЕННАЯ ПОШЛИНА</t>
  </si>
  <si>
    <t>000  1  08  04000  01  0000  110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</si>
  <si>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</si>
  <si>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000  1  08  04020  01  0000  110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</si>
  <si>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</si>
  <si>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000  1  09  00000  00  0000  000</t>
  </si>
  <si>
    <t>ЗАДОЛЖЕННОСТЬ И ПЕРЕРАСЧЕТЫ ПО ОТМЕНЕННЫМ НАЛОГАМ, СБОРАМ И ИНЫМ ОБЯЗАТЕЛЬНЫМ ПЛАТЕЖАМ</t>
  </si>
  <si>
    <t>000  1  09  04000  00  0000  110</t>
  </si>
  <si>
    <t>Налоги на имущество</t>
  </si>
  <si>
    <t>000  1  09  04050  00  0000  110</t>
  </si>
  <si>
    <t>Земельный налог (по обязательствам, возникшим до 1 января 2006 года)</t>
  </si>
  <si>
    <t>000  1  09  04053  10  0000  110</t>
  </si>
  <si>
    <t>Земельный налог (по обязательствам, возникшим до 1 января 2006 года), мобилизуемый на территориях поселений</t>
  </si>
  <si>
    <t>000  1  09  04053  13  0000  110</t>
  </si>
  <si>
    <t>Земельный налог (по обязательствам, возникшим до 1 января 2006 года), мобилизуемый на территориях городских поселений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</si>
  <si>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</si>
  <si>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</si>
  <si>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000  1  11  05000  00  0000  120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</si>
  <si>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</si>
  <si>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</si>
  <si>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</si>
  <si>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000  1  11  05013  13  0000  120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</si>
  <si>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</t>
  </si>
  <si>
    <t>000  1  11  05020  00  0000  120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</si>
  <si>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</t>
  </si>
  <si>
    <t>000  1  11  05025  10  0000  120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</si>
  <si>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</si>
  <si>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000  1  11  05025  13  0000  120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</si>
  <si>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</si>
  <si>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000  1  11  09000  00  0000  120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</si>
  <si>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</si>
  <si>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000  1  11  09040  00  0000  120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</si>
  <si>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</si>
  <si>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000  1  11  09045  10  0000  120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</si>
  <si>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</si>
  <si>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000  1  11  09045  13  0000  120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</si>
  <si>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</si>
  <si>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000  1  13  00000  00  0000  000</t>
  </si>
  <si>
    <t>ДОХОДЫ ОТ ОКАЗАНИЯ ПЛАТНЫХ УСЛУГ (РАБОТ) И КОМПЕНСАЦИИ ЗАТРАТ ГОСУДАРСТВА</t>
  </si>
  <si>
    <t>000  1  13  01000  00  0000  130</t>
  </si>
  <si>
    <t>Доходы от оказания платных услуг (работ)</t>
  </si>
  <si>
    <t>000  1  13  01990  00  0000  130</t>
  </si>
  <si>
    <t>Прочие доходы от оказания платных услуг (работ)</t>
  </si>
  <si>
    <t>000  1  13  01995  10  0000  130</t>
  </si>
  <si>
    <t>Прочие доходы от оказания платных услуг (работ) получателями средств бюджетов поселений</t>
  </si>
  <si>
    <t>000  1  13  01995  13  0000  130</t>
  </si>
  <si>
    <t>Прочие доходы от оказания платных услуг (работ) получателями средств бюджетов городских поселений</t>
  </si>
  <si>
    <t>000  1  14  00000  00  0000  000</t>
  </si>
  <si>
    <t>ДОХОДЫ ОТ ПРОДАЖИ МАТЕРИАЛЬНЫХ И НЕМАТЕРИАЛЬНЫХ АКТИВОВ</t>
  </si>
  <si>
    <t>000  1  14  01000  00  0000  410</t>
  </si>
  <si>
    <t>Доходы от продажи квартир</t>
  </si>
  <si>
    <t>000  1  14  01050  13  0000  410</t>
  </si>
  <si>
    <t>Доходы от продажи квартир, находящихся в собственности городских поселений</t>
  </si>
  <si>
    <t>000  1  14  02000  00  0000  000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</si>
  <si>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</si>
  <si>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>000  1  14  02050  10  0000  410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</si>
  <si>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</t>
  </si>
  <si>
    <t>000  1  14  02053  10  0000  410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</si>
  <si>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</t>
  </si>
  <si>
    <t>000  1  14  02050  10  0000  440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</si>
  <si>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</t>
  </si>
  <si>
    <t>000  1  14  02053  10  0000  440</t>
  </si>
  <si>
    <t>000  1  14  02050  13  0000  410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</si>
  <si>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</t>
  </si>
  <si>
    <t>000  1  14  02053  13  0000  410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</si>
  <si>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</t>
  </si>
  <si>
    <t>000  1  14  02050  13  0000  440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</si>
  <si>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</t>
  </si>
  <si>
    <t>000  1  14  02053  13  0000  440</t>
  </si>
  <si>
    <t>000  1  14  06000  00  0000  430</t>
  </si>
  <si>
    <t>Доходы от продажи земельных участков, находящихся в государственной и муниципальной собственности</t>
  </si>
  <si>
    <t>000  1  14  06010  00  0000  430</t>
  </si>
  <si>
    <t>Доходы     от    продажи    земельных    участков,                              государственная  собственность  на   которые не  разграничена</t>
  </si>
  <si>
    <t>000  1  14  06013  13  0000  430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</si>
  <si>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</si>
  <si>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000  1  14  06020  00  0000  430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</si>
  <si>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</si>
  <si>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000  1  14  06025  10  0000  430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</si>
  <si>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</si>
  <si>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000  1  14  06025  13  0000  430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</si>
  <si>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</si>
  <si>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000  1  16  00000  00  0000  000</t>
  </si>
  <si>
    <t>ШТРАФЫ, САНКЦИИ, ВОЗМЕЩЕНИЕ УЩЕРБА</t>
  </si>
  <si>
    <t>000  1  16  90000  00  0000  140</t>
  </si>
  <si>
    <t>Прочие поступления от денежных взысканий (штрафов) и иных сумм в возмещение ущерба</t>
  </si>
  <si>
    <t>000  1  16  90050  10  0000  140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</si>
  <si>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</si>
  <si>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000  1  16  90050  13  0000  140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</si>
  <si>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</si>
  <si>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000  1  17  00000  00  0000  000</t>
  </si>
  <si>
    <t>ПРОЧИЕ НЕНАЛОГОВЫЕ ДОХОДЫ</t>
  </si>
  <si>
    <t>000  1  17  01000  00  0000  180</t>
  </si>
  <si>
    <t>Невыясненные поступления</t>
  </si>
  <si>
    <t>000  1  17  01050  10  0000  180</t>
  </si>
  <si>
    <t>Невыясненные поступления, зачисляемые в бюджеты поселений</t>
  </si>
  <si>
    <t>000  1  17  05000  00  0000  180</t>
  </si>
  <si>
    <t>Прочие неналоговые доходы</t>
  </si>
  <si>
    <t>000  1  17  05050  10  0000  180</t>
  </si>
  <si>
    <t>Прочие неналоговые доходы бюджетов поселений</t>
  </si>
  <si>
    <t>000  1  17  05050  13  0000  180</t>
  </si>
  <si>
    <t>Прочие неналоговые доходы бюджетов городских поселений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</si>
  <si>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</si>
  <si>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</si>
  <si>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</si>
  <si>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</si>
  <si>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</si>
  <si>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</si>
  <si>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</si>
  <si>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Дотации бюджетам городских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</si>
  <si>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</si>
  <si>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поселений на поддержку мер по обеспечению сбалансированности бюджетов</t>
  </si>
  <si>
    <t>Дотации бюджетам городских поселений на поддержку мер по обеспечению сбалансированности бюджетов</t>
  </si>
  <si>
    <t>000  2  02  02000  00  0000  151</t>
  </si>
  <si>
    <t>Субсидии бюджетам бюджетной системы  Российской Федерации (межбюджетные субсидии)</t>
  </si>
  <si>
    <t>000  2  02  02077  00  0000  151</t>
  </si>
  <si>
    <t>Субсидии бюджетам на софинансирование капитальных вложений в объекты государственной (муниципальной) собственности</t>
  </si>
  <si>
    <t>000  2  02  02077  13  0000  151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</si>
  <si>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</si>
  <si>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000  2  02  02999  00  0000  151</t>
  </si>
  <si>
    <t>Прочие субсидии</t>
  </si>
  <si>
    <t>000  2  02  02999  10  0000  151</t>
  </si>
  <si>
    <t>Прочие субсидии бюджетам поселений</t>
  </si>
  <si>
    <t>000  2  02  02999  13  0000  151</t>
  </si>
  <si>
    <t>Прочие субсидии бюджетам городских поселений</t>
  </si>
  <si>
    <t>000  2  02  03000  00  0000  151</t>
  </si>
  <si>
    <t>Субвенции бюджетам субъектов Российской Федерации и муниципальных образований</t>
  </si>
  <si>
    <t>000  2  02  03015  00  0000  151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</si>
  <si>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</si>
  <si>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</si>
  <si>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</si>
  <si>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000  2  02  03015  13  0000  151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</si>
  <si>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</si>
  <si>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000  2  02  04000  00  0000  151</t>
  </si>
  <si>
    <t>Иные межбюджетные трансферты</t>
  </si>
  <si>
    <t>000  2  02  04012  00  0000  151</t>
  </si>
  <si>
    <t>МЕСЯЧНЫЙ ОТЧЕТ ОБ ИСПОЛНЕНИИ БЮДЖЕТА</t>
  </si>
  <si>
    <t>№ листа / № строки</t>
  </si>
  <si>
    <t>Код показателя</t>
  </si>
  <si>
    <t>Наименование показателя</t>
  </si>
  <si>
    <t>000  8  50  00000  00  0000  000</t>
  </si>
  <si>
    <t>Доходы бюджета - Всего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</si>
  <si>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</si>
  <si>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</si>
  <si>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</si>
  <si>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</si>
  <si>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000  1  01  02000  01  0000  110</t>
  </si>
  <si>
    <t>Налог на доходы физических лиц</t>
  </si>
  <si>
    <t>000  1  01  02010  01  0000  110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</si>
  <si>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</si>
  <si>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000  1  01  02020  01  0000  110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</si>
  <si>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</si>
  <si>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000  1  01  02030  01  0000  110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</si>
  <si>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</si>
  <si>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000  1  01  02040  01  0000  110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</si>
  <si>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</si>
  <si>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</si>
  <si>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000  1  11  05013  10  0000  120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</si>
  <si>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</si>
  <si>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000  1  14  06013  10  0000  430</t>
  </si>
  <si>
    <t>Субсидии бюджетам поселений на софинансирование капитальных вложений в объекты муниципальной собственности</t>
  </si>
  <si>
    <t>000  2  02  02077  10  0000  151</t>
  </si>
  <si>
    <t>Процент исполнения к плану на год</t>
  </si>
  <si>
    <t>Руководитель</t>
  </si>
  <si>
    <t>Главный бухгалтер</t>
  </si>
  <si>
    <t>Доходы бюджета</t>
  </si>
  <si>
    <t>руб.</t>
  </si>
  <si>
    <t>1,160</t>
  </si>
  <si>
    <t>1,660</t>
  </si>
  <si>
    <t>1,845</t>
  </si>
  <si>
    <t>1,1713</t>
  </si>
  <si>
    <t>1,20</t>
  </si>
  <si>
    <t>1,70</t>
  </si>
  <si>
    <t>1,182</t>
  </si>
  <si>
    <t>1,190</t>
  </si>
  <si>
    <t>1,192</t>
  </si>
  <si>
    <t>1,262</t>
  </si>
  <si>
    <t>1,296</t>
  </si>
  <si>
    <t>1,301</t>
  </si>
  <si>
    <t>1,307</t>
  </si>
  <si>
    <t>1,308</t>
  </si>
  <si>
    <t>1,434</t>
  </si>
  <si>
    <t>1,496</t>
  </si>
  <si>
    <t>1,497</t>
  </si>
  <si>
    <t>1,503</t>
  </si>
  <si>
    <t>1,504</t>
  </si>
  <si>
    <t>1,505</t>
  </si>
  <si>
    <t>1,513</t>
  </si>
  <si>
    <t>1,514</t>
  </si>
  <si>
    <t>1,599</t>
  </si>
  <si>
    <t>1,600</t>
  </si>
  <si>
    <t>1,609</t>
  </si>
  <si>
    <t>1,621</t>
  </si>
  <si>
    <t>1,652</t>
  </si>
  <si>
    <t>1,661</t>
  </si>
  <si>
    <t>1,752</t>
  </si>
  <si>
    <t>1,753</t>
  </si>
  <si>
    <t>1,795</t>
  </si>
  <si>
    <t>1,803</t>
  </si>
  <si>
    <t>1,804</t>
  </si>
  <si>
    <t>1,846</t>
  </si>
  <si>
    <t>1,855</t>
  </si>
  <si>
    <t>1,856</t>
  </si>
  <si>
    <t>1,917</t>
  </si>
  <si>
    <t>1,919</t>
  </si>
  <si>
    <t>1,921</t>
  </si>
  <si>
    <t>1,923</t>
  </si>
  <si>
    <t>1,924</t>
  </si>
  <si>
    <t>1,926</t>
  </si>
  <si>
    <t>1,928</t>
  </si>
  <si>
    <t>1,930</t>
  </si>
  <si>
    <t>1,984</t>
  </si>
  <si>
    <t>1,985</t>
  </si>
  <si>
    <t>1,991</t>
  </si>
  <si>
    <t>1,992</t>
  </si>
  <si>
    <t>1,993</t>
  </si>
  <si>
    <t>1,1001</t>
  </si>
  <si>
    <t>1,1002</t>
  </si>
  <si>
    <t>1,1090</t>
  </si>
  <si>
    <t>1,1333</t>
  </si>
  <si>
    <t>1,1341</t>
  </si>
  <si>
    <t>1,1342</t>
  </si>
  <si>
    <t>1,1347</t>
  </si>
  <si>
    <t>1,1348</t>
  </si>
  <si>
    <t>1,1356</t>
  </si>
  <si>
    <t>1,1357</t>
  </si>
  <si>
    <t>1,1372</t>
  </si>
  <si>
    <t>1,1380</t>
  </si>
  <si>
    <t>1,1381</t>
  </si>
  <si>
    <t>1,1441</t>
  </si>
  <si>
    <t>1,1500</t>
  </si>
  <si>
    <t>1,1501</t>
  </si>
  <si>
    <t>1,1507</t>
  </si>
  <si>
    <t>1,1510</t>
  </si>
  <si>
    <t>1,1511</t>
  </si>
  <si>
    <t>1,1516</t>
  </si>
  <si>
    <t>1,1519</t>
  </si>
  <si>
    <t>1,1545</t>
  </si>
  <si>
    <t>1,1691</t>
  </si>
  <si>
    <t>1,1696</t>
  </si>
  <si>
    <t>1,1699</t>
  </si>
  <si>
    <t>1,1709</t>
  </si>
  <si>
    <t>1,1716</t>
  </si>
  <si>
    <t>1,1750</t>
  </si>
  <si>
    <t>1,1767</t>
  </si>
  <si>
    <t>1,1782</t>
  </si>
  <si>
    <t>1,1784</t>
  </si>
  <si>
    <t>1,1787</t>
  </si>
  <si>
    <t>1,1818</t>
  </si>
  <si>
    <t>1,1819</t>
  </si>
  <si>
    <t>1,1844</t>
  </si>
  <si>
    <t>1,1848</t>
  </si>
  <si>
    <t>1,1851</t>
  </si>
  <si>
    <t>1,2305</t>
  </si>
  <si>
    <t>1,2311</t>
  </si>
  <si>
    <t>б/н</t>
  </si>
  <si>
    <t>1,2314</t>
  </si>
  <si>
    <t>1,2315</t>
  </si>
  <si>
    <t>1,2395</t>
  </si>
  <si>
    <t>1,2400</t>
  </si>
  <si>
    <t>1,2403</t>
  </si>
  <si>
    <t>1,3056</t>
  </si>
  <si>
    <t>1,3091</t>
  </si>
  <si>
    <t>1,3096</t>
  </si>
  <si>
    <t>1,3099</t>
  </si>
  <si>
    <t>1,3100</t>
  </si>
  <si>
    <t>1,3102</t>
  </si>
  <si>
    <t>1,3103</t>
  </si>
  <si>
    <t>1,3260</t>
  </si>
  <si>
    <t>1,3265</t>
  </si>
  <si>
    <t>1,3268</t>
  </si>
  <si>
    <t>1,3471</t>
  </si>
  <si>
    <t>1,3477</t>
  </si>
  <si>
    <t>1,3480</t>
  </si>
  <si>
    <t>1,3846</t>
  </si>
  <si>
    <t>1,3872</t>
  </si>
  <si>
    <t>1,3874</t>
  </si>
  <si>
    <t>1,3875</t>
  </si>
  <si>
    <t>1,3884</t>
  </si>
  <si>
    <t>1,3886</t>
  </si>
  <si>
    <t>1,3887</t>
  </si>
  <si>
    <t>1,3976</t>
  </si>
  <si>
    <t>1,3982</t>
  </si>
  <si>
    <t>1,3985</t>
  </si>
  <si>
    <t>Суммы, подлежащие взаимоисключению План</t>
  </si>
  <si>
    <t>Суммы, подлежащие взаимоисключению Исполнено</t>
  </si>
  <si>
    <t>межбюджетные трансферты на организацию проведения оплачиваемых общественных работ</t>
  </si>
  <si>
    <t>Субсидия на уличное освещение</t>
  </si>
  <si>
    <t>Субсидия на благоустройство сквера</t>
  </si>
  <si>
    <t>Субсидия на софинансирование разницы в расселении площадей при переселении граждан их аварийного жилищного фонда</t>
  </si>
  <si>
    <t>Субсидия на устройство тротуаров</t>
  </si>
  <si>
    <t>1,1502</t>
  </si>
  <si>
    <t>А.В. Авилов</t>
  </si>
  <si>
    <t>С.Н. Санина</t>
  </si>
  <si>
    <t>СТАДНИЦКОГО СЕЛЬСКОГО ПОСЕЛЕНИЯ</t>
  </si>
  <si>
    <t>000  2  02  15001  10  0000  151</t>
  </si>
  <si>
    <t>000  2  02  15001  13  0000  151</t>
  </si>
  <si>
    <t>000  2  02  15001  00  0000  151</t>
  </si>
  <si>
    <t>000  2  02  15000  00  0000  151</t>
  </si>
  <si>
    <t>000  2  02  15002  00  0000  151</t>
  </si>
  <si>
    <t>000  2  02 15002  10  0000  151</t>
  </si>
  <si>
    <t>000  2  02  15002  13  0000  151</t>
  </si>
  <si>
    <t>акцизы</t>
  </si>
  <si>
    <t>на 01.02.2017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</si>
</sst>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_ ;\-#,##0.00\ "/>
    <numFmt numFmtId="170" formatCode="_*#,##0.00"/>
    <numFmt numFmtId="171" formatCode="0.000"/>
    <numFmt numFmtId="172" formatCode="0.0000"/>
    <numFmt numFmtId="173" formatCode="0.0000000"/>
    <numFmt numFmtId="174" formatCode="0.000000"/>
    <numFmt numFmtId="175" formatCode="0.00000"/>
  </numFmts>
  <fonts count="41">
    <font>
      <sz val="10"/>
      <name val="Arial Cyr"/>
      <family val="0"/>
    </font>
    <font>
      <sz val="8"/>
      <name val="Arial Cyr"/>
      <family val="0"/>
    </font>
    <font>
      <i/>
      <sz val="9"/>
      <name val="Tahoma"/>
      <family val="2"/>
    </font>
    <font>
      <sz val="9"/>
      <name val="Arial Cyr"/>
      <family val="0"/>
    </font>
    <font>
      <b/>
      <sz val="9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11" xfId="0" applyFont="1" applyBorder="1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49" fontId="5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wrapText="1"/>
    </xf>
    <xf numFmtId="4" fontId="5" fillId="34" borderId="10" xfId="0" applyNumberFormat="1" applyFont="1" applyFill="1" applyBorder="1" applyAlignment="1">
      <alignment/>
    </xf>
    <xf numFmtId="168" fontId="4" fillId="33" borderId="10" xfId="0" applyNumberFormat="1" applyFont="1" applyFill="1" applyBorder="1" applyAlignment="1">
      <alignment/>
    </xf>
    <xf numFmtId="0" fontId="4" fillId="34" borderId="0" xfId="0" applyFont="1" applyFill="1" applyAlignment="1">
      <alignment/>
    </xf>
    <xf numFmtId="49" fontId="5" fillId="35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35" borderId="10" xfId="0" applyFont="1" applyFill="1" applyBorder="1" applyAlignment="1">
      <alignment wrapText="1"/>
    </xf>
    <xf numFmtId="4" fontId="5" fillId="35" borderId="10" xfId="0" applyNumberFormat="1" applyFont="1" applyFill="1" applyBorder="1" applyAlignment="1">
      <alignment/>
    </xf>
    <xf numFmtId="0" fontId="4" fillId="35" borderId="0" xfId="0" applyFont="1" applyFill="1" applyAlignment="1">
      <alignment/>
    </xf>
    <xf numFmtId="49" fontId="5" fillId="36" borderId="10" xfId="0" applyNumberFormat="1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5" fillId="36" borderId="10" xfId="0" applyFont="1" applyFill="1" applyBorder="1" applyAlignment="1">
      <alignment wrapText="1"/>
    </xf>
    <xf numFmtId="4" fontId="5" fillId="36" borderId="10" xfId="0" applyNumberFormat="1" applyFont="1" applyFill="1" applyBorder="1" applyAlignment="1">
      <alignment/>
    </xf>
    <xf numFmtId="0" fontId="4" fillId="36" borderId="0" xfId="0" applyFont="1" applyFill="1" applyAlignment="1">
      <alignment/>
    </xf>
    <xf numFmtId="49" fontId="6" fillId="37" borderId="10" xfId="0" applyNumberFormat="1" applyFont="1" applyFill="1" applyBorder="1" applyAlignment="1">
      <alignment/>
    </xf>
    <xf numFmtId="0" fontId="6" fillId="37" borderId="10" xfId="0" applyFont="1" applyFill="1" applyBorder="1" applyAlignment="1">
      <alignment/>
    </xf>
    <xf numFmtId="0" fontId="6" fillId="37" borderId="10" xfId="0" applyFont="1" applyFill="1" applyBorder="1" applyAlignment="1">
      <alignment wrapText="1"/>
    </xf>
    <xf numFmtId="4" fontId="6" fillId="37" borderId="10" xfId="0" applyNumberFormat="1" applyFont="1" applyFill="1" applyBorder="1" applyAlignment="1">
      <alignment/>
    </xf>
    <xf numFmtId="0" fontId="3" fillId="37" borderId="0" xfId="0" applyFont="1" applyFill="1" applyAlignment="1">
      <alignment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5" fillId="36" borderId="10" xfId="0" applyNumberFormat="1" applyFont="1" applyFill="1" applyBorder="1" applyAlignment="1">
      <alignment/>
    </xf>
    <xf numFmtId="2" fontId="6" fillId="37" borderId="10" xfId="0" applyNumberFormat="1" applyFont="1" applyFill="1" applyBorder="1" applyAlignment="1">
      <alignment/>
    </xf>
    <xf numFmtId="0" fontId="6" fillId="0" borderId="10" xfId="0" applyNumberFormat="1" applyFont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" fontId="6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0" xfId="0" applyNumberFormat="1" applyFont="1" applyFill="1" applyBorder="1" applyAlignment="1">
      <alignment wrapText="1"/>
    </xf>
    <xf numFmtId="0" fontId="6" fillId="37" borderId="10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173"/>
  <sheetViews>
    <sheetView tabSelected="1" zoomScalePageLayoutView="0" workbookViewId="0" topLeftCell="A92">
      <selection activeCell="F97" sqref="F97"/>
    </sheetView>
  </sheetViews>
  <sheetFormatPr defaultColWidth="9.00390625" defaultRowHeight="12.75"/>
  <cols>
    <col min="1" max="1" width="7.25390625" style="3" customWidth="1"/>
    <col min="2" max="2" width="28.75390625" style="3" customWidth="1"/>
    <col min="3" max="3" width="37.625" style="3" customWidth="1"/>
    <col min="4" max="4" width="13.25390625" style="3" customWidth="1"/>
    <col min="5" max="5" width="13.625" style="3" customWidth="1"/>
    <col min="6" max="6" width="13.375" style="3" customWidth="1"/>
    <col min="7" max="7" width="13.25390625" style="3" customWidth="1"/>
    <col min="8" max="8" width="8.00390625" style="4" customWidth="1"/>
    <col min="9" max="9" width="0.12890625" style="3" customWidth="1"/>
    <col min="10" max="16384" width="9.125" style="3" customWidth="1"/>
  </cols>
  <sheetData>
    <row r="1" ht="12" hidden="1"/>
    <row r="4" spans="1:8" ht="12">
      <c r="A4" s="45" t="s">
        <v>254</v>
      </c>
      <c r="B4" s="45"/>
      <c r="C4" s="45"/>
      <c r="D4" s="45"/>
      <c r="E4" s="45"/>
      <c r="F4" s="45"/>
      <c r="G4" s="45"/>
      <c r="H4" s="45"/>
    </row>
    <row r="5" spans="1:8" ht="12">
      <c r="A5" s="45" t="s">
        <v>283</v>
      </c>
      <c r="B5" s="45"/>
      <c r="C5" s="45"/>
      <c r="D5" s="45"/>
      <c r="E5" s="45"/>
      <c r="F5" s="45"/>
      <c r="G5" s="45"/>
      <c r="H5" s="45"/>
    </row>
    <row r="6" spans="1:8" ht="12">
      <c r="A6" s="45" t="s">
        <v>421</v>
      </c>
      <c r="B6" s="46"/>
      <c r="C6" s="46"/>
      <c r="D6" s="46"/>
      <c r="E6" s="46"/>
      <c r="F6" s="46"/>
      <c r="G6" s="46"/>
      <c r="H6" s="46"/>
    </row>
    <row r="7" spans="1:8" ht="12">
      <c r="A7" s="47" t="s">
        <v>412</v>
      </c>
      <c r="B7" s="47"/>
      <c r="C7" s="47"/>
      <c r="D7" s="47"/>
      <c r="E7" s="47"/>
      <c r="F7" s="47"/>
      <c r="G7" s="47"/>
      <c r="H7" s="47"/>
    </row>
    <row r="8" spans="1:8" ht="12">
      <c r="A8" s="5"/>
      <c r="B8" s="5"/>
      <c r="C8" s="5"/>
      <c r="D8" s="5"/>
      <c r="E8" s="5"/>
      <c r="F8" s="5"/>
      <c r="G8" s="5"/>
      <c r="H8" s="5" t="s">
        <v>284</v>
      </c>
    </row>
    <row r="9" spans="1:9" ht="105.75" customHeight="1">
      <c r="A9" s="6" t="s">
        <v>255</v>
      </c>
      <c r="B9" s="6" t="s">
        <v>256</v>
      </c>
      <c r="C9" s="6" t="s">
        <v>257</v>
      </c>
      <c r="D9" s="6" t="s">
        <v>402</v>
      </c>
      <c r="E9" s="6" t="s">
        <v>69</v>
      </c>
      <c r="F9" s="6" t="s">
        <v>403</v>
      </c>
      <c r="G9" s="6" t="s">
        <v>70</v>
      </c>
      <c r="H9" s="7" t="s">
        <v>280</v>
      </c>
      <c r="I9" s="8"/>
    </row>
    <row r="10" spans="1:8" s="14" customFormat="1" ht="12">
      <c r="A10" s="9">
        <v>1.1</v>
      </c>
      <c r="B10" s="10" t="s">
        <v>258</v>
      </c>
      <c r="C10" s="11" t="s">
        <v>259</v>
      </c>
      <c r="D10" s="12">
        <f>D11+D97</f>
        <v>2220000</v>
      </c>
      <c r="E10" s="12">
        <f>E11+E97</f>
        <v>3696300</v>
      </c>
      <c r="F10" s="12">
        <f>F11+F97</f>
        <v>132500</v>
      </c>
      <c r="G10" s="12">
        <f>G11+G97</f>
        <v>199413.5</v>
      </c>
      <c r="H10" s="13">
        <f aca="true" t="shared" si="0" ref="H10:H41">G10/E10*100</f>
        <v>5.3949490030571114</v>
      </c>
    </row>
    <row r="11" spans="1:8" s="19" customFormat="1" ht="12">
      <c r="A11" s="15">
        <v>1.2</v>
      </c>
      <c r="B11" s="16" t="s">
        <v>260</v>
      </c>
      <c r="C11" s="17" t="s">
        <v>261</v>
      </c>
      <c r="D11" s="17"/>
      <c r="E11" s="18">
        <f>E12+E18+E24+E28+E39+E42+E47+E62+E67+E86+E90</f>
        <v>1408000</v>
      </c>
      <c r="F11" s="18"/>
      <c r="G11" s="18">
        <f>G12+G18+G24+G28+G39+G42+G47+G62+G67+G86+G90</f>
        <v>66913.5</v>
      </c>
      <c r="H11" s="13">
        <f t="shared" si="0"/>
        <v>4.752379261363637</v>
      </c>
    </row>
    <row r="12" spans="1:8" s="24" customFormat="1" ht="12">
      <c r="A12" s="20">
        <v>1.3</v>
      </c>
      <c r="B12" s="21" t="s">
        <v>262</v>
      </c>
      <c r="C12" s="22" t="s">
        <v>263</v>
      </c>
      <c r="D12" s="22"/>
      <c r="E12" s="23">
        <f>E13</f>
        <v>24000</v>
      </c>
      <c r="F12" s="23">
        <f>F13</f>
        <v>0</v>
      </c>
      <c r="G12" s="23">
        <f>G13</f>
        <v>628.29</v>
      </c>
      <c r="H12" s="13">
        <f t="shared" si="0"/>
        <v>2.6178749999999997</v>
      </c>
    </row>
    <row r="13" spans="1:8" s="29" customFormat="1" ht="12">
      <c r="A13" s="25">
        <v>1.16</v>
      </c>
      <c r="B13" s="26" t="s">
        <v>264</v>
      </c>
      <c r="C13" s="27" t="s">
        <v>265</v>
      </c>
      <c r="D13" s="27"/>
      <c r="E13" s="28">
        <f>E14+E15+E16+E17</f>
        <v>24000</v>
      </c>
      <c r="F13" s="28">
        <f>F14+F15+F16+F17</f>
        <v>0</v>
      </c>
      <c r="G13" s="28">
        <f>G14+G15+G16+G17</f>
        <v>628.29</v>
      </c>
      <c r="H13" s="13">
        <f t="shared" si="0"/>
        <v>2.6178749999999997</v>
      </c>
    </row>
    <row r="14" spans="1:8" ht="81" customHeight="1">
      <c r="A14" s="30">
        <v>1.17</v>
      </c>
      <c r="B14" s="31" t="s">
        <v>266</v>
      </c>
      <c r="C14" s="32" t="s">
        <v>267</v>
      </c>
      <c r="D14" s="32"/>
      <c r="E14" s="33">
        <v>24000</v>
      </c>
      <c r="F14" s="33"/>
      <c r="G14" s="33">
        <v>628.29</v>
      </c>
      <c r="H14" s="13">
        <f t="shared" si="0"/>
        <v>2.6178749999999997</v>
      </c>
    </row>
    <row r="15" spans="1:8" ht="92.25" customHeight="1">
      <c r="A15" s="30">
        <v>1.18</v>
      </c>
      <c r="B15" s="31" t="s">
        <v>268</v>
      </c>
      <c r="C15" s="32" t="s">
        <v>269</v>
      </c>
      <c r="D15" s="32"/>
      <c r="E15" s="33"/>
      <c r="F15" s="33"/>
      <c r="G15" s="33"/>
      <c r="H15" s="13" t="e">
        <f t="shared" si="0"/>
        <v>#DIV/0!</v>
      </c>
    </row>
    <row r="16" spans="1:8" ht="48.75" customHeight="1">
      <c r="A16" s="30">
        <v>1.19</v>
      </c>
      <c r="B16" s="31" t="s">
        <v>270</v>
      </c>
      <c r="C16" s="32" t="s">
        <v>271</v>
      </c>
      <c r="D16" s="32"/>
      <c r="E16" s="33"/>
      <c r="F16" s="33"/>
      <c r="G16" s="33"/>
      <c r="H16" s="13" t="e">
        <f t="shared" si="0"/>
        <v>#DIV/0!</v>
      </c>
    </row>
    <row r="17" spans="1:8" ht="84" customHeight="1">
      <c r="A17" s="30" t="s">
        <v>289</v>
      </c>
      <c r="B17" s="31" t="s">
        <v>272</v>
      </c>
      <c r="C17" s="32" t="s">
        <v>273</v>
      </c>
      <c r="D17" s="32"/>
      <c r="E17" s="33"/>
      <c r="F17" s="33"/>
      <c r="G17" s="33"/>
      <c r="H17" s="13" t="e">
        <f t="shared" si="0"/>
        <v>#DIV/0!</v>
      </c>
    </row>
    <row r="18" spans="1:8" s="24" customFormat="1" ht="42.75" customHeight="1">
      <c r="A18" s="20">
        <v>1.46</v>
      </c>
      <c r="B18" s="21" t="s">
        <v>77</v>
      </c>
      <c r="C18" s="22" t="s">
        <v>78</v>
      </c>
      <c r="D18" s="22"/>
      <c r="E18" s="23">
        <f>E19</f>
        <v>0</v>
      </c>
      <c r="F18" s="23"/>
      <c r="G18" s="23">
        <f>G19</f>
        <v>0</v>
      </c>
      <c r="H18" s="13" t="e">
        <f t="shared" si="0"/>
        <v>#DIV/0!</v>
      </c>
    </row>
    <row r="19" spans="1:8" s="29" customFormat="1" ht="45.75" customHeight="1">
      <c r="A19" s="25">
        <v>1.48</v>
      </c>
      <c r="B19" s="26" t="s">
        <v>79</v>
      </c>
      <c r="C19" s="27" t="s">
        <v>80</v>
      </c>
      <c r="D19" s="27"/>
      <c r="E19" s="28">
        <f>E20+E21+E22+E23</f>
        <v>0</v>
      </c>
      <c r="F19" s="28"/>
      <c r="G19" s="28">
        <f>G20+G21+G22+G23</f>
        <v>0</v>
      </c>
      <c r="H19" s="13" t="e">
        <f t="shared" si="0"/>
        <v>#DIV/0!</v>
      </c>
    </row>
    <row r="20" spans="1:8" ht="88.5" customHeight="1">
      <c r="A20" s="30" t="s">
        <v>290</v>
      </c>
      <c r="B20" s="31" t="s">
        <v>81</v>
      </c>
      <c r="C20" s="32" t="s">
        <v>82</v>
      </c>
      <c r="D20" s="32"/>
      <c r="E20" s="33"/>
      <c r="F20" s="33"/>
      <c r="G20" s="33"/>
      <c r="H20" s="13" t="e">
        <f t="shared" si="0"/>
        <v>#DIV/0!</v>
      </c>
    </row>
    <row r="21" spans="1:8" ht="94.5" customHeight="1">
      <c r="A21" s="30">
        <v>1.71</v>
      </c>
      <c r="B21" s="31" t="s">
        <v>83</v>
      </c>
      <c r="C21" s="32" t="s">
        <v>84</v>
      </c>
      <c r="D21" s="32"/>
      <c r="E21" s="33"/>
      <c r="F21" s="33"/>
      <c r="G21" s="33"/>
      <c r="H21" s="13" t="e">
        <f t="shared" si="0"/>
        <v>#DIV/0!</v>
      </c>
    </row>
    <row r="22" spans="1:8" ht="92.25" customHeight="1">
      <c r="A22" s="30">
        <v>1.72</v>
      </c>
      <c r="B22" s="31" t="s">
        <v>85</v>
      </c>
      <c r="C22" s="32" t="s">
        <v>86</v>
      </c>
      <c r="D22" s="32"/>
      <c r="E22" s="33"/>
      <c r="F22" s="33"/>
      <c r="G22" s="33"/>
      <c r="H22" s="13" t="e">
        <f t="shared" si="0"/>
        <v>#DIV/0!</v>
      </c>
    </row>
    <row r="23" spans="1:8" ht="88.5" customHeight="1">
      <c r="A23" s="30">
        <v>1.73</v>
      </c>
      <c r="B23" s="31" t="s">
        <v>87</v>
      </c>
      <c r="C23" s="32" t="s">
        <v>88</v>
      </c>
      <c r="D23" s="32"/>
      <c r="E23" s="34"/>
      <c r="F23" s="34"/>
      <c r="G23" s="34"/>
      <c r="H23" s="13" t="e">
        <f t="shared" si="0"/>
        <v>#DIV/0!</v>
      </c>
    </row>
    <row r="24" spans="1:8" s="24" customFormat="1" ht="21" customHeight="1">
      <c r="A24" s="20">
        <v>1.104</v>
      </c>
      <c r="B24" s="21" t="s">
        <v>89</v>
      </c>
      <c r="C24" s="22" t="s">
        <v>90</v>
      </c>
      <c r="D24" s="22"/>
      <c r="E24" s="23">
        <f>E25</f>
        <v>69000</v>
      </c>
      <c r="F24" s="23"/>
      <c r="G24" s="23">
        <f>G25</f>
        <v>0</v>
      </c>
      <c r="H24" s="13">
        <f t="shared" si="0"/>
        <v>0</v>
      </c>
    </row>
    <row r="25" spans="1:8" s="29" customFormat="1" ht="18" customHeight="1">
      <c r="A25" s="25">
        <v>1.117</v>
      </c>
      <c r="B25" s="26" t="s">
        <v>91</v>
      </c>
      <c r="C25" s="27" t="s">
        <v>92</v>
      </c>
      <c r="D25" s="27"/>
      <c r="E25" s="28">
        <f>E26+E27</f>
        <v>69000</v>
      </c>
      <c r="F25" s="28"/>
      <c r="G25" s="28">
        <f>G26+G27</f>
        <v>0</v>
      </c>
      <c r="H25" s="13">
        <f t="shared" si="0"/>
        <v>0</v>
      </c>
    </row>
    <row r="26" spans="1:8" ht="18" customHeight="1">
      <c r="A26" s="30">
        <v>1.118</v>
      </c>
      <c r="B26" s="31" t="s">
        <v>93</v>
      </c>
      <c r="C26" s="32" t="s">
        <v>92</v>
      </c>
      <c r="D26" s="32"/>
      <c r="E26" s="33">
        <v>69000</v>
      </c>
      <c r="F26" s="33"/>
      <c r="G26" s="33"/>
      <c r="H26" s="13">
        <f t="shared" si="0"/>
        <v>0</v>
      </c>
    </row>
    <row r="27" spans="1:8" ht="36" customHeight="1">
      <c r="A27" s="30">
        <v>1.119</v>
      </c>
      <c r="B27" s="31" t="s">
        <v>94</v>
      </c>
      <c r="C27" s="32" t="s">
        <v>95</v>
      </c>
      <c r="D27" s="32"/>
      <c r="E27" s="31"/>
      <c r="F27" s="31"/>
      <c r="G27" s="31"/>
      <c r="H27" s="13" t="e">
        <f t="shared" si="0"/>
        <v>#DIV/0!</v>
      </c>
    </row>
    <row r="28" spans="1:8" s="24" customFormat="1" ht="15.75" customHeight="1">
      <c r="A28" s="20">
        <v>1.128</v>
      </c>
      <c r="B28" s="21" t="s">
        <v>96</v>
      </c>
      <c r="C28" s="22" t="s">
        <v>97</v>
      </c>
      <c r="D28" s="22"/>
      <c r="E28" s="23">
        <f>E29+E32</f>
        <v>1119000</v>
      </c>
      <c r="F28" s="23"/>
      <c r="G28" s="23">
        <f>G29+G32</f>
        <v>62990.68</v>
      </c>
      <c r="H28" s="13">
        <f t="shared" si="0"/>
        <v>5.629193923145666</v>
      </c>
    </row>
    <row r="29" spans="1:8" s="29" customFormat="1" ht="18" customHeight="1">
      <c r="A29" s="25">
        <v>1.129</v>
      </c>
      <c r="B29" s="26" t="s">
        <v>98</v>
      </c>
      <c r="C29" s="27" t="s">
        <v>99</v>
      </c>
      <c r="D29" s="27"/>
      <c r="E29" s="28">
        <f>E30+E31</f>
        <v>75000</v>
      </c>
      <c r="F29" s="28"/>
      <c r="G29" s="28">
        <f>G30+G31</f>
        <v>2737</v>
      </c>
      <c r="H29" s="13">
        <f t="shared" si="0"/>
        <v>3.6493333333333338</v>
      </c>
    </row>
    <row r="30" spans="1:8" ht="45.75" customHeight="1">
      <c r="A30" s="30">
        <v>1.135</v>
      </c>
      <c r="B30" s="31" t="s">
        <v>100</v>
      </c>
      <c r="C30" s="32" t="s">
        <v>101</v>
      </c>
      <c r="D30" s="32"/>
      <c r="E30" s="34">
        <v>75000</v>
      </c>
      <c r="F30" s="34"/>
      <c r="G30" s="34">
        <v>2737</v>
      </c>
      <c r="H30" s="13">
        <f t="shared" si="0"/>
        <v>3.6493333333333338</v>
      </c>
    </row>
    <row r="31" spans="1:8" ht="56.25" customHeight="1">
      <c r="A31" s="30">
        <v>1.136</v>
      </c>
      <c r="B31" s="31" t="s">
        <v>102</v>
      </c>
      <c r="C31" s="32" t="s">
        <v>103</v>
      </c>
      <c r="D31" s="32"/>
      <c r="E31" s="33"/>
      <c r="F31" s="33"/>
      <c r="G31" s="33"/>
      <c r="H31" s="13" t="e">
        <f t="shared" si="0"/>
        <v>#DIV/0!</v>
      </c>
    </row>
    <row r="32" spans="1:8" s="29" customFormat="1" ht="21.75" customHeight="1">
      <c r="A32" s="25">
        <v>1.144</v>
      </c>
      <c r="B32" s="26" t="s">
        <v>104</v>
      </c>
      <c r="C32" s="27" t="s">
        <v>105</v>
      </c>
      <c r="D32" s="27"/>
      <c r="E32" s="28">
        <f>E33+E36</f>
        <v>1044000</v>
      </c>
      <c r="F32" s="28"/>
      <c r="G32" s="28">
        <f>G33+G36</f>
        <v>60253.68</v>
      </c>
      <c r="H32" s="13">
        <f t="shared" si="0"/>
        <v>5.771425287356322</v>
      </c>
    </row>
    <row r="33" spans="1:8" ht="21.75" customHeight="1">
      <c r="A33" s="30">
        <v>1.145</v>
      </c>
      <c r="B33" s="31" t="s">
        <v>106</v>
      </c>
      <c r="C33" s="32" t="s">
        <v>107</v>
      </c>
      <c r="D33" s="32"/>
      <c r="E33" s="33">
        <f>E34+E35</f>
        <v>580000</v>
      </c>
      <c r="F33" s="33"/>
      <c r="G33" s="33">
        <f>G34</f>
        <v>52048</v>
      </c>
      <c r="H33" s="13">
        <f t="shared" si="0"/>
        <v>8.973793103448276</v>
      </c>
    </row>
    <row r="34" spans="1:8" ht="55.5" customHeight="1">
      <c r="A34" s="30">
        <v>1.151</v>
      </c>
      <c r="B34" s="31" t="s">
        <v>108</v>
      </c>
      <c r="C34" s="32" t="s">
        <v>109</v>
      </c>
      <c r="D34" s="32"/>
      <c r="E34" s="34">
        <v>580000</v>
      </c>
      <c r="F34" s="34"/>
      <c r="G34" s="34">
        <v>52048</v>
      </c>
      <c r="H34" s="13">
        <f t="shared" si="0"/>
        <v>8.973793103448276</v>
      </c>
    </row>
    <row r="35" spans="1:8" ht="51.75" customHeight="1">
      <c r="A35" s="30">
        <v>1.152</v>
      </c>
      <c r="B35" s="31" t="s">
        <v>110</v>
      </c>
      <c r="C35" s="32" t="s">
        <v>111</v>
      </c>
      <c r="D35" s="32"/>
      <c r="E35" s="33"/>
      <c r="F35" s="33"/>
      <c r="G35" s="33"/>
      <c r="H35" s="13" t="e">
        <f t="shared" si="0"/>
        <v>#DIV/0!</v>
      </c>
    </row>
    <row r="36" spans="1:8" ht="21" customHeight="1">
      <c r="A36" s="30">
        <v>1.153</v>
      </c>
      <c r="B36" s="31" t="s">
        <v>112</v>
      </c>
      <c r="C36" s="32" t="s">
        <v>113</v>
      </c>
      <c r="D36" s="32"/>
      <c r="E36" s="33">
        <f>E37</f>
        <v>464000</v>
      </c>
      <c r="F36" s="33"/>
      <c r="G36" s="33">
        <f>G37+G38</f>
        <v>8205.68</v>
      </c>
      <c r="H36" s="13">
        <f t="shared" si="0"/>
        <v>1.7684655172413792</v>
      </c>
    </row>
    <row r="37" spans="1:8" ht="45.75" customHeight="1">
      <c r="A37" s="30">
        <v>1.159</v>
      </c>
      <c r="B37" s="31" t="s">
        <v>114</v>
      </c>
      <c r="C37" s="32" t="s">
        <v>115</v>
      </c>
      <c r="D37" s="32"/>
      <c r="E37" s="34">
        <v>464000</v>
      </c>
      <c r="F37" s="34"/>
      <c r="G37" s="34">
        <v>8205.68</v>
      </c>
      <c r="H37" s="13">
        <f t="shared" si="0"/>
        <v>1.7684655172413792</v>
      </c>
    </row>
    <row r="38" spans="1:8" ht="43.5" customHeight="1">
      <c r="A38" s="30" t="s">
        <v>285</v>
      </c>
      <c r="B38" s="31" t="s">
        <v>116</v>
      </c>
      <c r="C38" s="32" t="s">
        <v>117</v>
      </c>
      <c r="D38" s="32"/>
      <c r="E38" s="33"/>
      <c r="F38" s="33"/>
      <c r="G38" s="33"/>
      <c r="H38" s="13" t="e">
        <f t="shared" si="0"/>
        <v>#DIV/0!</v>
      </c>
    </row>
    <row r="39" spans="1:8" s="24" customFormat="1" ht="23.25" customHeight="1">
      <c r="A39" s="20" t="s">
        <v>291</v>
      </c>
      <c r="B39" s="21" t="s">
        <v>118</v>
      </c>
      <c r="C39" s="22" t="s">
        <v>119</v>
      </c>
      <c r="D39" s="22"/>
      <c r="E39" s="23">
        <f>E40</f>
        <v>5000</v>
      </c>
      <c r="F39" s="23"/>
      <c r="G39" s="23">
        <f>G40</f>
        <v>0</v>
      </c>
      <c r="H39" s="13">
        <f t="shared" si="0"/>
        <v>0</v>
      </c>
    </row>
    <row r="40" spans="1:8" s="29" customFormat="1" ht="49.5" customHeight="1">
      <c r="A40" s="25" t="s">
        <v>292</v>
      </c>
      <c r="B40" s="26" t="s">
        <v>120</v>
      </c>
      <c r="C40" s="27" t="s">
        <v>121</v>
      </c>
      <c r="D40" s="27"/>
      <c r="E40" s="28">
        <f>E41</f>
        <v>5000</v>
      </c>
      <c r="F40" s="28"/>
      <c r="G40" s="28">
        <f>G41</f>
        <v>0</v>
      </c>
      <c r="H40" s="13">
        <f t="shared" si="0"/>
        <v>0</v>
      </c>
    </row>
    <row r="41" spans="1:8" ht="78" customHeight="1">
      <c r="A41" s="30" t="s">
        <v>293</v>
      </c>
      <c r="B41" s="31" t="s">
        <v>122</v>
      </c>
      <c r="C41" s="32" t="s">
        <v>123</v>
      </c>
      <c r="D41" s="32"/>
      <c r="E41" s="33">
        <v>5000</v>
      </c>
      <c r="F41" s="33"/>
      <c r="G41" s="33"/>
      <c r="H41" s="13">
        <f t="shared" si="0"/>
        <v>0</v>
      </c>
    </row>
    <row r="42" spans="1:8" s="24" customFormat="1" ht="39.75" customHeight="1">
      <c r="A42" s="20" t="s">
        <v>294</v>
      </c>
      <c r="B42" s="21" t="s">
        <v>124</v>
      </c>
      <c r="C42" s="22" t="s">
        <v>125</v>
      </c>
      <c r="D42" s="22"/>
      <c r="E42" s="35">
        <f>E43</f>
        <v>0</v>
      </c>
      <c r="F42" s="35"/>
      <c r="G42" s="35">
        <f>G43</f>
        <v>0</v>
      </c>
      <c r="H42" s="13" t="e">
        <f aca="true" t="shared" si="1" ref="H42:H73">G42/E42*100</f>
        <v>#DIV/0!</v>
      </c>
    </row>
    <row r="43" spans="1:8" s="29" customFormat="1" ht="18" customHeight="1">
      <c r="A43" s="25" t="s">
        <v>295</v>
      </c>
      <c r="B43" s="26" t="s">
        <v>126</v>
      </c>
      <c r="C43" s="27" t="s">
        <v>127</v>
      </c>
      <c r="D43" s="27"/>
      <c r="E43" s="36">
        <f>E44</f>
        <v>0</v>
      </c>
      <c r="F43" s="36"/>
      <c r="G43" s="36">
        <f>G44</f>
        <v>0</v>
      </c>
      <c r="H43" s="13" t="e">
        <f t="shared" si="1"/>
        <v>#DIV/0!</v>
      </c>
    </row>
    <row r="44" spans="1:8" ht="30" customHeight="1">
      <c r="A44" s="30" t="s">
        <v>296</v>
      </c>
      <c r="B44" s="31" t="s">
        <v>128</v>
      </c>
      <c r="C44" s="32" t="s">
        <v>129</v>
      </c>
      <c r="D44" s="32"/>
      <c r="E44" s="34">
        <f>E45+E46</f>
        <v>0</v>
      </c>
      <c r="F44" s="34"/>
      <c r="G44" s="34">
        <f>G45+G46</f>
        <v>0</v>
      </c>
      <c r="H44" s="13" t="e">
        <f t="shared" si="1"/>
        <v>#DIV/0!</v>
      </c>
    </row>
    <row r="45" spans="1:8" ht="57" customHeight="1">
      <c r="A45" s="30" t="s">
        <v>297</v>
      </c>
      <c r="B45" s="31" t="s">
        <v>130</v>
      </c>
      <c r="C45" s="32" t="s">
        <v>131</v>
      </c>
      <c r="D45" s="32"/>
      <c r="E45" s="34"/>
      <c r="F45" s="34"/>
      <c r="G45" s="34"/>
      <c r="H45" s="13" t="e">
        <f t="shared" si="1"/>
        <v>#DIV/0!</v>
      </c>
    </row>
    <row r="46" spans="1:8" ht="54" customHeight="1">
      <c r="A46" s="30" t="s">
        <v>298</v>
      </c>
      <c r="B46" s="31" t="s">
        <v>132</v>
      </c>
      <c r="C46" s="32" t="s">
        <v>133</v>
      </c>
      <c r="D46" s="32"/>
      <c r="E46" s="34"/>
      <c r="F46" s="34"/>
      <c r="G46" s="34"/>
      <c r="H46" s="13" t="e">
        <f t="shared" si="1"/>
        <v>#DIV/0!</v>
      </c>
    </row>
    <row r="47" spans="1:8" s="24" customFormat="1" ht="53.25" customHeight="1">
      <c r="A47" s="20" t="s">
        <v>299</v>
      </c>
      <c r="B47" s="21" t="s">
        <v>134</v>
      </c>
      <c r="C47" s="22" t="s">
        <v>135</v>
      </c>
      <c r="D47" s="22"/>
      <c r="E47" s="23">
        <f>E48+E55+E58</f>
        <v>188000</v>
      </c>
      <c r="F47" s="23">
        <f>F58</f>
        <v>0</v>
      </c>
      <c r="G47" s="23">
        <f>G48+G55+G58</f>
        <v>3294.53</v>
      </c>
      <c r="H47" s="13">
        <f t="shared" si="1"/>
        <v>1.7524095744680852</v>
      </c>
    </row>
    <row r="48" spans="1:8" s="29" customFormat="1" ht="92.25" customHeight="1">
      <c r="A48" s="25" t="s">
        <v>300</v>
      </c>
      <c r="B48" s="26" t="s">
        <v>136</v>
      </c>
      <c r="C48" s="27" t="s">
        <v>137</v>
      </c>
      <c r="D48" s="27"/>
      <c r="E48" s="28">
        <f>E49+E52</f>
        <v>82000</v>
      </c>
      <c r="F48" s="28"/>
      <c r="G48" s="28">
        <f>G49+G52</f>
        <v>0</v>
      </c>
      <c r="H48" s="13">
        <f t="shared" si="1"/>
        <v>0</v>
      </c>
    </row>
    <row r="49" spans="1:8" ht="78.75" customHeight="1">
      <c r="A49" s="30" t="s">
        <v>301</v>
      </c>
      <c r="B49" s="31" t="s">
        <v>138</v>
      </c>
      <c r="C49" s="32" t="s">
        <v>139</v>
      </c>
      <c r="D49" s="32"/>
      <c r="E49" s="33">
        <f>E50+E51</f>
        <v>0</v>
      </c>
      <c r="F49" s="33"/>
      <c r="G49" s="33">
        <f>G50+G51</f>
        <v>0</v>
      </c>
      <c r="H49" s="13" t="e">
        <f t="shared" si="1"/>
        <v>#DIV/0!</v>
      </c>
    </row>
    <row r="50" spans="1:8" ht="85.5" customHeight="1">
      <c r="A50" s="30" t="s">
        <v>302</v>
      </c>
      <c r="B50" s="31" t="s">
        <v>275</v>
      </c>
      <c r="C50" s="37" t="s">
        <v>274</v>
      </c>
      <c r="D50" s="37"/>
      <c r="E50" s="33"/>
      <c r="F50" s="33"/>
      <c r="G50" s="33"/>
      <c r="H50" s="13" t="e">
        <f t="shared" si="1"/>
        <v>#DIV/0!</v>
      </c>
    </row>
    <row r="51" spans="1:8" ht="86.25" customHeight="1">
      <c r="A51" s="30" t="s">
        <v>303</v>
      </c>
      <c r="B51" s="31" t="s">
        <v>140</v>
      </c>
      <c r="C51" s="32" t="s">
        <v>141</v>
      </c>
      <c r="D51" s="32"/>
      <c r="E51" s="33"/>
      <c r="F51" s="33"/>
      <c r="G51" s="33"/>
      <c r="H51" s="13" t="e">
        <f t="shared" si="1"/>
        <v>#DIV/0!</v>
      </c>
    </row>
    <row r="52" spans="1:8" ht="89.25" customHeight="1">
      <c r="A52" s="30" t="s">
        <v>304</v>
      </c>
      <c r="B52" s="31" t="s">
        <v>142</v>
      </c>
      <c r="C52" s="32" t="s">
        <v>143</v>
      </c>
      <c r="D52" s="32"/>
      <c r="E52" s="33">
        <f>E53+E54</f>
        <v>82000</v>
      </c>
      <c r="F52" s="33"/>
      <c r="G52" s="33">
        <f>G53+G54</f>
        <v>0</v>
      </c>
      <c r="H52" s="13">
        <f t="shared" si="1"/>
        <v>0</v>
      </c>
    </row>
    <row r="53" spans="1:8" ht="78.75" customHeight="1">
      <c r="A53" s="30" t="s">
        <v>305</v>
      </c>
      <c r="B53" s="31" t="s">
        <v>144</v>
      </c>
      <c r="C53" s="32" t="s">
        <v>145</v>
      </c>
      <c r="D53" s="32"/>
      <c r="E53" s="34">
        <v>82000</v>
      </c>
      <c r="F53" s="34"/>
      <c r="G53" s="34"/>
      <c r="H53" s="13">
        <f t="shared" si="1"/>
        <v>0</v>
      </c>
    </row>
    <row r="54" spans="1:8" ht="79.5" customHeight="1">
      <c r="A54" s="30" t="s">
        <v>306</v>
      </c>
      <c r="B54" s="31" t="s">
        <v>146</v>
      </c>
      <c r="C54" s="32" t="s">
        <v>147</v>
      </c>
      <c r="D54" s="32"/>
      <c r="E54" s="33"/>
      <c r="F54" s="33"/>
      <c r="G54" s="33"/>
      <c r="H54" s="13" t="e">
        <f t="shared" si="1"/>
        <v>#DIV/0!</v>
      </c>
    </row>
    <row r="55" spans="1:8" s="29" customFormat="1" ht="31.5" customHeight="1">
      <c r="A55" s="25" t="s">
        <v>307</v>
      </c>
      <c r="B55" s="26" t="s">
        <v>33</v>
      </c>
      <c r="C55" s="27" t="s">
        <v>34</v>
      </c>
      <c r="D55" s="27"/>
      <c r="E55" s="28">
        <f>E56</f>
        <v>0</v>
      </c>
      <c r="F55" s="28"/>
      <c r="G55" s="28">
        <f>G56</f>
        <v>0</v>
      </c>
      <c r="H55" s="13" t="e">
        <f t="shared" si="1"/>
        <v>#DIV/0!</v>
      </c>
    </row>
    <row r="56" spans="1:8" ht="57" customHeight="1">
      <c r="A56" s="30" t="s">
        <v>308</v>
      </c>
      <c r="B56" s="31" t="s">
        <v>35</v>
      </c>
      <c r="C56" s="32" t="s">
        <v>36</v>
      </c>
      <c r="D56" s="32"/>
      <c r="E56" s="33"/>
      <c r="F56" s="33"/>
      <c r="G56" s="33"/>
      <c r="H56" s="13" t="e">
        <f t="shared" si="1"/>
        <v>#DIV/0!</v>
      </c>
    </row>
    <row r="57" spans="1:8" ht="70.5" customHeight="1">
      <c r="A57" s="30" t="s">
        <v>309</v>
      </c>
      <c r="B57" s="31" t="s">
        <v>37</v>
      </c>
      <c r="C57" s="32" t="s">
        <v>38</v>
      </c>
      <c r="D57" s="32"/>
      <c r="E57" s="33"/>
      <c r="F57" s="33"/>
      <c r="G57" s="33"/>
      <c r="H57" s="13" t="e">
        <f t="shared" si="1"/>
        <v>#DIV/0!</v>
      </c>
    </row>
    <row r="58" spans="1:8" s="29" customFormat="1" ht="92.25" customHeight="1">
      <c r="A58" s="25" t="s">
        <v>310</v>
      </c>
      <c r="B58" s="26" t="s">
        <v>148</v>
      </c>
      <c r="C58" s="27" t="s">
        <v>149</v>
      </c>
      <c r="D58" s="27"/>
      <c r="E58" s="28">
        <f>E59</f>
        <v>106000</v>
      </c>
      <c r="F58" s="28"/>
      <c r="G58" s="28">
        <f>G59</f>
        <v>3294.53</v>
      </c>
      <c r="H58" s="13">
        <f t="shared" si="1"/>
        <v>3.108047169811321</v>
      </c>
    </row>
    <row r="59" spans="1:8" ht="90.75" customHeight="1">
      <c r="A59" s="30" t="s">
        <v>311</v>
      </c>
      <c r="B59" s="31" t="s">
        <v>150</v>
      </c>
      <c r="C59" s="32" t="s">
        <v>151</v>
      </c>
      <c r="D59" s="32"/>
      <c r="E59" s="33">
        <f>E60+E61</f>
        <v>106000</v>
      </c>
      <c r="F59" s="33"/>
      <c r="G59" s="33">
        <f>G60+G61</f>
        <v>3294.53</v>
      </c>
      <c r="H59" s="13">
        <f t="shared" si="1"/>
        <v>3.108047169811321</v>
      </c>
    </row>
    <row r="60" spans="1:8" ht="84.75" customHeight="1">
      <c r="A60" s="30" t="s">
        <v>286</v>
      </c>
      <c r="B60" s="31" t="s">
        <v>152</v>
      </c>
      <c r="C60" s="32" t="s">
        <v>153</v>
      </c>
      <c r="D60" s="32"/>
      <c r="E60" s="31">
        <v>106000</v>
      </c>
      <c r="F60" s="31"/>
      <c r="G60" s="31">
        <v>3294.53</v>
      </c>
      <c r="H60" s="13">
        <f t="shared" si="1"/>
        <v>3.108047169811321</v>
      </c>
    </row>
    <row r="61" spans="1:8" ht="82.5" customHeight="1">
      <c r="A61" s="30" t="s">
        <v>312</v>
      </c>
      <c r="B61" s="31" t="s">
        <v>154</v>
      </c>
      <c r="C61" s="32" t="s">
        <v>155</v>
      </c>
      <c r="D61" s="32"/>
      <c r="E61" s="33"/>
      <c r="F61" s="33"/>
      <c r="G61" s="33"/>
      <c r="H61" s="13" t="e">
        <f t="shared" si="1"/>
        <v>#DIV/0!</v>
      </c>
    </row>
    <row r="62" spans="1:8" s="24" customFormat="1" ht="48" customHeight="1">
      <c r="A62" s="20" t="s">
        <v>313</v>
      </c>
      <c r="B62" s="21" t="s">
        <v>156</v>
      </c>
      <c r="C62" s="22" t="s">
        <v>157</v>
      </c>
      <c r="D62" s="22"/>
      <c r="E62" s="23">
        <f>E63</f>
        <v>1000</v>
      </c>
      <c r="F62" s="23"/>
      <c r="G62" s="23">
        <f>G63</f>
        <v>0</v>
      </c>
      <c r="H62" s="13">
        <f t="shared" si="1"/>
        <v>0</v>
      </c>
    </row>
    <row r="63" spans="1:8" ht="18.75" customHeight="1">
      <c r="A63" s="30" t="s">
        <v>314</v>
      </c>
      <c r="B63" s="31" t="s">
        <v>158</v>
      </c>
      <c r="C63" s="32" t="s">
        <v>159</v>
      </c>
      <c r="D63" s="32"/>
      <c r="E63" s="33">
        <f>E64</f>
        <v>1000</v>
      </c>
      <c r="F63" s="33"/>
      <c r="G63" s="33">
        <f>G64</f>
        <v>0</v>
      </c>
      <c r="H63" s="13">
        <f t="shared" si="1"/>
        <v>0</v>
      </c>
    </row>
    <row r="64" spans="1:8" ht="27" customHeight="1">
      <c r="A64" s="30" t="s">
        <v>315</v>
      </c>
      <c r="B64" s="31" t="s">
        <v>160</v>
      </c>
      <c r="C64" s="32" t="s">
        <v>161</v>
      </c>
      <c r="D64" s="32"/>
      <c r="E64" s="33">
        <f>E65+E66</f>
        <v>1000</v>
      </c>
      <c r="F64" s="33"/>
      <c r="G64" s="33">
        <f>G65+G66</f>
        <v>0</v>
      </c>
      <c r="H64" s="13">
        <f t="shared" si="1"/>
        <v>0</v>
      </c>
    </row>
    <row r="65" spans="1:8" ht="37.5" customHeight="1">
      <c r="A65" s="30" t="s">
        <v>316</v>
      </c>
      <c r="B65" s="31" t="s">
        <v>162</v>
      </c>
      <c r="C65" s="32" t="s">
        <v>163</v>
      </c>
      <c r="D65" s="32"/>
      <c r="E65" s="31">
        <v>1000</v>
      </c>
      <c r="F65" s="31"/>
      <c r="G65" s="31"/>
      <c r="H65" s="13">
        <f t="shared" si="1"/>
        <v>0</v>
      </c>
    </row>
    <row r="66" spans="1:8" ht="41.25" customHeight="1">
      <c r="A66" s="30" t="s">
        <v>317</v>
      </c>
      <c r="B66" s="31" t="s">
        <v>164</v>
      </c>
      <c r="C66" s="32" t="s">
        <v>165</v>
      </c>
      <c r="D66" s="32"/>
      <c r="E66" s="33"/>
      <c r="F66" s="33"/>
      <c r="G66" s="33"/>
      <c r="H66" s="13" t="e">
        <f t="shared" si="1"/>
        <v>#DIV/0!</v>
      </c>
    </row>
    <row r="67" spans="1:8" s="24" customFormat="1" ht="33" customHeight="1">
      <c r="A67" s="20" t="s">
        <v>287</v>
      </c>
      <c r="B67" s="21" t="s">
        <v>166</v>
      </c>
      <c r="C67" s="22" t="s">
        <v>167</v>
      </c>
      <c r="D67" s="22"/>
      <c r="E67" s="23">
        <f>E68+E70+E79</f>
        <v>0</v>
      </c>
      <c r="F67" s="23"/>
      <c r="G67" s="23">
        <f>G68+G70+G79</f>
        <v>0</v>
      </c>
      <c r="H67" s="13" t="e">
        <f t="shared" si="1"/>
        <v>#DIV/0!</v>
      </c>
    </row>
    <row r="68" spans="1:8" s="29" customFormat="1" ht="18" customHeight="1">
      <c r="A68" s="25" t="s">
        <v>318</v>
      </c>
      <c r="B68" s="26" t="s">
        <v>168</v>
      </c>
      <c r="C68" s="27" t="s">
        <v>169</v>
      </c>
      <c r="D68" s="27"/>
      <c r="E68" s="28">
        <f>E69</f>
        <v>0</v>
      </c>
      <c r="F68" s="28"/>
      <c r="G68" s="28">
        <f>G69</f>
        <v>0</v>
      </c>
      <c r="H68" s="13" t="e">
        <f t="shared" si="1"/>
        <v>#DIV/0!</v>
      </c>
    </row>
    <row r="69" spans="1:8" ht="31.5" customHeight="1">
      <c r="A69" s="30" t="s">
        <v>319</v>
      </c>
      <c r="B69" s="31" t="s">
        <v>170</v>
      </c>
      <c r="C69" s="32" t="s">
        <v>171</v>
      </c>
      <c r="D69" s="32"/>
      <c r="E69" s="33"/>
      <c r="F69" s="33"/>
      <c r="G69" s="33"/>
      <c r="H69" s="13" t="e">
        <f t="shared" si="1"/>
        <v>#DIV/0!</v>
      </c>
    </row>
    <row r="70" spans="1:8" s="29" customFormat="1" ht="88.5" customHeight="1">
      <c r="A70" s="25" t="s">
        <v>320</v>
      </c>
      <c r="B70" s="26" t="s">
        <v>172</v>
      </c>
      <c r="C70" s="27" t="s">
        <v>173</v>
      </c>
      <c r="D70" s="27"/>
      <c r="E70" s="28">
        <f>E71+E73+E75+E77</f>
        <v>0</v>
      </c>
      <c r="F70" s="28"/>
      <c r="G70" s="28">
        <f>G71+G73+G75+G77</f>
        <v>0</v>
      </c>
      <c r="H70" s="13" t="e">
        <f t="shared" si="1"/>
        <v>#DIV/0!</v>
      </c>
    </row>
    <row r="71" spans="1:8" ht="92.25" customHeight="1">
      <c r="A71" s="30" t="s">
        <v>321</v>
      </c>
      <c r="B71" s="31" t="s">
        <v>174</v>
      </c>
      <c r="C71" s="32" t="s">
        <v>175</v>
      </c>
      <c r="D71" s="32"/>
      <c r="E71" s="34">
        <f>E72</f>
        <v>0</v>
      </c>
      <c r="F71" s="34"/>
      <c r="G71" s="34">
        <f>G72</f>
        <v>0</v>
      </c>
      <c r="H71" s="13" t="e">
        <f t="shared" si="1"/>
        <v>#DIV/0!</v>
      </c>
    </row>
    <row r="72" spans="1:8" ht="87" customHeight="1">
      <c r="A72" s="30" t="s">
        <v>322</v>
      </c>
      <c r="B72" s="31" t="s">
        <v>176</v>
      </c>
      <c r="C72" s="32" t="s">
        <v>177</v>
      </c>
      <c r="D72" s="32"/>
      <c r="E72" s="34"/>
      <c r="F72" s="34"/>
      <c r="G72" s="34"/>
      <c r="H72" s="13" t="e">
        <f t="shared" si="1"/>
        <v>#DIV/0!</v>
      </c>
    </row>
    <row r="73" spans="1:8" ht="102" customHeight="1">
      <c r="A73" s="30" t="s">
        <v>323</v>
      </c>
      <c r="B73" s="31" t="s">
        <v>178</v>
      </c>
      <c r="C73" s="32" t="s">
        <v>179</v>
      </c>
      <c r="D73" s="32"/>
      <c r="E73" s="34">
        <f>E74</f>
        <v>0</v>
      </c>
      <c r="F73" s="34"/>
      <c r="G73" s="34">
        <f>G74</f>
        <v>0</v>
      </c>
      <c r="H73" s="13" t="e">
        <f t="shared" si="1"/>
        <v>#DIV/0!</v>
      </c>
    </row>
    <row r="74" spans="1:8" ht="90" customHeight="1">
      <c r="A74" s="30" t="s">
        <v>324</v>
      </c>
      <c r="B74" s="31" t="s">
        <v>180</v>
      </c>
      <c r="C74" s="32" t="s">
        <v>177</v>
      </c>
      <c r="D74" s="32"/>
      <c r="E74" s="34"/>
      <c r="F74" s="34"/>
      <c r="G74" s="34"/>
      <c r="H74" s="13" t="e">
        <f aca="true" t="shared" si="2" ref="H74:H105">G74/E74*100</f>
        <v>#DIV/0!</v>
      </c>
    </row>
    <row r="75" spans="1:8" ht="89.25" customHeight="1">
      <c r="A75" s="30" t="s">
        <v>325</v>
      </c>
      <c r="B75" s="31" t="s">
        <v>181</v>
      </c>
      <c r="C75" s="32" t="s">
        <v>182</v>
      </c>
      <c r="D75" s="32"/>
      <c r="E75" s="33">
        <f>E76</f>
        <v>0</v>
      </c>
      <c r="F75" s="33"/>
      <c r="G75" s="33">
        <f>G76</f>
        <v>0</v>
      </c>
      <c r="H75" s="13" t="e">
        <f t="shared" si="2"/>
        <v>#DIV/0!</v>
      </c>
    </row>
    <row r="76" spans="1:8" ht="81.75" customHeight="1">
      <c r="A76" s="30" t="s">
        <v>326</v>
      </c>
      <c r="B76" s="31" t="s">
        <v>183</v>
      </c>
      <c r="C76" s="32" t="s">
        <v>184</v>
      </c>
      <c r="D76" s="32"/>
      <c r="E76" s="33"/>
      <c r="F76" s="33"/>
      <c r="G76" s="33"/>
      <c r="H76" s="13" t="e">
        <f t="shared" si="2"/>
        <v>#DIV/0!</v>
      </c>
    </row>
    <row r="77" spans="1:8" ht="83.25" customHeight="1">
      <c r="A77" s="30" t="s">
        <v>327</v>
      </c>
      <c r="B77" s="31" t="s">
        <v>185</v>
      </c>
      <c r="C77" s="32" t="s">
        <v>186</v>
      </c>
      <c r="D77" s="32"/>
      <c r="E77" s="34">
        <f>E78</f>
        <v>0</v>
      </c>
      <c r="F77" s="34"/>
      <c r="G77" s="34">
        <f>G78</f>
        <v>0</v>
      </c>
      <c r="H77" s="13" t="e">
        <f t="shared" si="2"/>
        <v>#DIV/0!</v>
      </c>
    </row>
    <row r="78" spans="1:8" ht="86.25" customHeight="1">
      <c r="A78" s="30" t="s">
        <v>328</v>
      </c>
      <c r="B78" s="31" t="s">
        <v>187</v>
      </c>
      <c r="C78" s="32" t="s">
        <v>184</v>
      </c>
      <c r="D78" s="32"/>
      <c r="E78" s="34"/>
      <c r="F78" s="34"/>
      <c r="G78" s="34"/>
      <c r="H78" s="13" t="e">
        <f t="shared" si="2"/>
        <v>#DIV/0!</v>
      </c>
    </row>
    <row r="79" spans="1:8" s="29" customFormat="1" ht="50.25" customHeight="1">
      <c r="A79" s="25" t="s">
        <v>329</v>
      </c>
      <c r="B79" s="26" t="s">
        <v>188</v>
      </c>
      <c r="C79" s="27" t="s">
        <v>189</v>
      </c>
      <c r="D79" s="27"/>
      <c r="E79" s="28">
        <f>E80+E83</f>
        <v>0</v>
      </c>
      <c r="F79" s="28"/>
      <c r="G79" s="28">
        <f>G80+G83</f>
        <v>0</v>
      </c>
      <c r="H79" s="13" t="e">
        <f t="shared" si="2"/>
        <v>#DIV/0!</v>
      </c>
    </row>
    <row r="80" spans="1:8" ht="45.75" customHeight="1">
      <c r="A80" s="30" t="s">
        <v>330</v>
      </c>
      <c r="B80" s="31" t="s">
        <v>190</v>
      </c>
      <c r="C80" s="32" t="s">
        <v>191</v>
      </c>
      <c r="D80" s="32"/>
      <c r="E80" s="33">
        <f>E81+E82</f>
        <v>0</v>
      </c>
      <c r="F80" s="33"/>
      <c r="G80" s="33">
        <f>G81+G82</f>
        <v>0</v>
      </c>
      <c r="H80" s="13" t="e">
        <f t="shared" si="2"/>
        <v>#DIV/0!</v>
      </c>
    </row>
    <row r="81" spans="1:8" ht="48" customHeight="1">
      <c r="A81" s="30" t="s">
        <v>331</v>
      </c>
      <c r="B81" s="31" t="s">
        <v>277</v>
      </c>
      <c r="C81" s="32" t="s">
        <v>276</v>
      </c>
      <c r="D81" s="32"/>
      <c r="E81" s="33"/>
      <c r="F81" s="33"/>
      <c r="G81" s="33"/>
      <c r="H81" s="13" t="e">
        <f t="shared" si="2"/>
        <v>#DIV/0!</v>
      </c>
    </row>
    <row r="82" spans="1:8" ht="44.25" customHeight="1">
      <c r="A82" s="30" t="s">
        <v>332</v>
      </c>
      <c r="B82" s="31" t="s">
        <v>192</v>
      </c>
      <c r="C82" s="32" t="s">
        <v>193</v>
      </c>
      <c r="D82" s="32"/>
      <c r="E82" s="33"/>
      <c r="F82" s="33"/>
      <c r="G82" s="33"/>
      <c r="H82" s="13" t="e">
        <f t="shared" si="2"/>
        <v>#DIV/0!</v>
      </c>
    </row>
    <row r="83" spans="1:8" ht="55.5" customHeight="1">
      <c r="A83" s="30" t="s">
        <v>333</v>
      </c>
      <c r="B83" s="31" t="s">
        <v>194</v>
      </c>
      <c r="C83" s="32" t="s">
        <v>195</v>
      </c>
      <c r="D83" s="32"/>
      <c r="E83" s="33">
        <f>E84+E85</f>
        <v>0</v>
      </c>
      <c r="F83" s="33"/>
      <c r="G83" s="33">
        <f>G84+G85</f>
        <v>0</v>
      </c>
      <c r="H83" s="13" t="e">
        <f t="shared" si="2"/>
        <v>#DIV/0!</v>
      </c>
    </row>
    <row r="84" spans="1:8" ht="60" customHeight="1">
      <c r="A84" s="30" t="s">
        <v>334</v>
      </c>
      <c r="B84" s="31" t="s">
        <v>196</v>
      </c>
      <c r="C84" s="32" t="s">
        <v>197</v>
      </c>
      <c r="D84" s="32"/>
      <c r="E84" s="34"/>
      <c r="F84" s="34"/>
      <c r="G84" s="34"/>
      <c r="H84" s="13" t="e">
        <f t="shared" si="2"/>
        <v>#DIV/0!</v>
      </c>
    </row>
    <row r="85" spans="1:8" ht="52.5" customHeight="1">
      <c r="A85" s="30" t="s">
        <v>335</v>
      </c>
      <c r="B85" s="31" t="s">
        <v>198</v>
      </c>
      <c r="C85" s="32" t="s">
        <v>199</v>
      </c>
      <c r="D85" s="32"/>
      <c r="E85" s="33"/>
      <c r="F85" s="33"/>
      <c r="G85" s="33"/>
      <c r="H85" s="13" t="e">
        <f t="shared" si="2"/>
        <v>#DIV/0!</v>
      </c>
    </row>
    <row r="86" spans="1:8" s="24" customFormat="1" ht="33" customHeight="1">
      <c r="A86" s="20" t="s">
        <v>336</v>
      </c>
      <c r="B86" s="21" t="s">
        <v>200</v>
      </c>
      <c r="C86" s="22" t="s">
        <v>201</v>
      </c>
      <c r="D86" s="22"/>
      <c r="E86" s="23">
        <f>E87</f>
        <v>2000</v>
      </c>
      <c r="F86" s="23"/>
      <c r="G86" s="23">
        <f>G87</f>
        <v>0</v>
      </c>
      <c r="H86" s="13">
        <f t="shared" si="2"/>
        <v>0</v>
      </c>
    </row>
    <row r="87" spans="1:8" s="29" customFormat="1" ht="47.25" customHeight="1">
      <c r="A87" s="25" t="s">
        <v>337</v>
      </c>
      <c r="B87" s="26" t="s">
        <v>202</v>
      </c>
      <c r="C87" s="27" t="s">
        <v>203</v>
      </c>
      <c r="D87" s="27"/>
      <c r="E87" s="28">
        <f>E88+E89</f>
        <v>2000</v>
      </c>
      <c r="F87" s="28"/>
      <c r="G87" s="28">
        <f>G88+G89</f>
        <v>0</v>
      </c>
      <c r="H87" s="13">
        <f t="shared" si="2"/>
        <v>0</v>
      </c>
    </row>
    <row r="88" spans="1:8" ht="56.25" customHeight="1">
      <c r="A88" s="30" t="s">
        <v>338</v>
      </c>
      <c r="B88" s="31" t="s">
        <v>204</v>
      </c>
      <c r="C88" s="32" t="s">
        <v>205</v>
      </c>
      <c r="D88" s="32"/>
      <c r="E88" s="31">
        <v>2000</v>
      </c>
      <c r="F88" s="31"/>
      <c r="G88" s="31"/>
      <c r="H88" s="13">
        <f t="shared" si="2"/>
        <v>0</v>
      </c>
    </row>
    <row r="89" spans="1:8" ht="43.5" customHeight="1">
      <c r="A89" s="30" t="s">
        <v>339</v>
      </c>
      <c r="B89" s="31" t="s">
        <v>206</v>
      </c>
      <c r="C89" s="32" t="s">
        <v>207</v>
      </c>
      <c r="D89" s="32"/>
      <c r="E89" s="33"/>
      <c r="F89" s="33"/>
      <c r="G89" s="33"/>
      <c r="H89" s="13" t="e">
        <f t="shared" si="2"/>
        <v>#DIV/0!</v>
      </c>
    </row>
    <row r="90" spans="1:8" s="24" customFormat="1" ht="24.75" customHeight="1">
      <c r="A90" s="20" t="s">
        <v>340</v>
      </c>
      <c r="B90" s="21" t="s">
        <v>208</v>
      </c>
      <c r="C90" s="22" t="s">
        <v>209</v>
      </c>
      <c r="D90" s="22"/>
      <c r="E90" s="23">
        <f>E91+E94</f>
        <v>0</v>
      </c>
      <c r="F90" s="23"/>
      <c r="G90" s="23">
        <f>G91+G94</f>
        <v>0</v>
      </c>
      <c r="H90" s="13" t="e">
        <f t="shared" si="2"/>
        <v>#DIV/0!</v>
      </c>
    </row>
    <row r="91" spans="1:8" s="29" customFormat="1" ht="24" customHeight="1">
      <c r="A91" s="25" t="s">
        <v>341</v>
      </c>
      <c r="B91" s="26" t="s">
        <v>210</v>
      </c>
      <c r="C91" s="27" t="s">
        <v>211</v>
      </c>
      <c r="D91" s="27"/>
      <c r="E91" s="36">
        <f>E92+E93</f>
        <v>0</v>
      </c>
      <c r="F91" s="36"/>
      <c r="G91" s="36">
        <f>G92+G93</f>
        <v>0</v>
      </c>
      <c r="H91" s="13" t="e">
        <f t="shared" si="2"/>
        <v>#DIV/0!</v>
      </c>
    </row>
    <row r="92" spans="1:8" ht="30.75" customHeight="1">
      <c r="A92" s="30" t="s">
        <v>342</v>
      </c>
      <c r="B92" s="31" t="s">
        <v>212</v>
      </c>
      <c r="C92" s="32" t="s">
        <v>213</v>
      </c>
      <c r="D92" s="32"/>
      <c r="E92" s="31"/>
      <c r="F92" s="31"/>
      <c r="G92" s="31"/>
      <c r="H92" s="13" t="e">
        <f t="shared" si="2"/>
        <v>#DIV/0!</v>
      </c>
    </row>
    <row r="93" spans="1:8" ht="22.5" customHeight="1">
      <c r="A93" s="30" t="s">
        <v>343</v>
      </c>
      <c r="B93" s="31" t="s">
        <v>39</v>
      </c>
      <c r="C93" s="32" t="s">
        <v>40</v>
      </c>
      <c r="D93" s="32"/>
      <c r="E93" s="31"/>
      <c r="F93" s="31"/>
      <c r="G93" s="31"/>
      <c r="H93" s="13" t="e">
        <f t="shared" si="2"/>
        <v>#DIV/0!</v>
      </c>
    </row>
    <row r="94" spans="1:8" s="29" customFormat="1" ht="22.5" customHeight="1">
      <c r="A94" s="25" t="s">
        <v>344</v>
      </c>
      <c r="B94" s="26" t="s">
        <v>214</v>
      </c>
      <c r="C94" s="27" t="s">
        <v>215</v>
      </c>
      <c r="D94" s="27"/>
      <c r="E94" s="28">
        <f>E95+E96</f>
        <v>0</v>
      </c>
      <c r="F94" s="28"/>
      <c r="G94" s="28">
        <f>G95+G96</f>
        <v>0</v>
      </c>
      <c r="H94" s="13" t="e">
        <f t="shared" si="2"/>
        <v>#DIV/0!</v>
      </c>
    </row>
    <row r="95" spans="1:8" ht="24" customHeight="1">
      <c r="A95" s="30" t="s">
        <v>345</v>
      </c>
      <c r="B95" s="31" t="s">
        <v>216</v>
      </c>
      <c r="C95" s="32" t="s">
        <v>217</v>
      </c>
      <c r="D95" s="32"/>
      <c r="E95" s="31"/>
      <c r="F95" s="31"/>
      <c r="G95" s="31"/>
      <c r="H95" s="13" t="e">
        <f t="shared" si="2"/>
        <v>#DIV/0!</v>
      </c>
    </row>
    <row r="96" spans="1:8" ht="30.75" customHeight="1">
      <c r="A96" s="30" t="s">
        <v>346</v>
      </c>
      <c r="B96" s="31" t="s">
        <v>218</v>
      </c>
      <c r="C96" s="32" t="s">
        <v>219</v>
      </c>
      <c r="D96" s="32"/>
      <c r="E96" s="33"/>
      <c r="F96" s="33"/>
      <c r="G96" s="33"/>
      <c r="H96" s="13" t="e">
        <f t="shared" si="2"/>
        <v>#DIV/0!</v>
      </c>
    </row>
    <row r="97" spans="1:8" s="24" customFormat="1" ht="18" customHeight="1">
      <c r="A97" s="20" t="s">
        <v>347</v>
      </c>
      <c r="B97" s="21" t="s">
        <v>220</v>
      </c>
      <c r="C97" s="22" t="s">
        <v>221</v>
      </c>
      <c r="D97" s="23">
        <f>D98+D157+D164+D140</f>
        <v>2220000</v>
      </c>
      <c r="E97" s="23">
        <f>E98+E157+E164</f>
        <v>2288300</v>
      </c>
      <c r="F97" s="23">
        <f>F98+F157+F164+F140</f>
        <v>132500</v>
      </c>
      <c r="G97" s="23">
        <f>G98+G157+G164</f>
        <v>132500</v>
      </c>
      <c r="H97" s="13">
        <f t="shared" si="2"/>
        <v>5.790324695188568</v>
      </c>
    </row>
    <row r="98" spans="1:8" s="24" customFormat="1" ht="38.25" customHeight="1">
      <c r="A98" s="20" t="s">
        <v>348</v>
      </c>
      <c r="B98" s="21" t="s">
        <v>222</v>
      </c>
      <c r="C98" s="22" t="s">
        <v>223</v>
      </c>
      <c r="D98" s="23">
        <f>D99+D106+D134+D138</f>
        <v>2220000</v>
      </c>
      <c r="E98" s="23">
        <f>E99+E106+E134+E138</f>
        <v>2288300</v>
      </c>
      <c r="F98" s="23">
        <f>F99+F106+F134+F138</f>
        <v>132500</v>
      </c>
      <c r="G98" s="23">
        <f>G99+G106+G134+G138</f>
        <v>132500</v>
      </c>
      <c r="H98" s="13">
        <f t="shared" si="2"/>
        <v>5.790324695188568</v>
      </c>
    </row>
    <row r="99" spans="1:8" s="24" customFormat="1" ht="36" customHeight="1">
      <c r="A99" s="20" t="s">
        <v>349</v>
      </c>
      <c r="B99" s="21" t="s">
        <v>416</v>
      </c>
      <c r="C99" s="22" t="s">
        <v>224</v>
      </c>
      <c r="D99" s="23">
        <f>D100+D103</f>
        <v>1590000</v>
      </c>
      <c r="E99" s="23">
        <f>E100+E103</f>
        <v>1590000</v>
      </c>
      <c r="F99" s="23">
        <f>F100+F103</f>
        <v>132500</v>
      </c>
      <c r="G99" s="23">
        <f>G100+G103</f>
        <v>132500</v>
      </c>
      <c r="H99" s="13">
        <f t="shared" si="2"/>
        <v>8.333333333333332</v>
      </c>
    </row>
    <row r="100" spans="1:8" s="29" customFormat="1" ht="33" customHeight="1">
      <c r="A100" s="25" t="s">
        <v>409</v>
      </c>
      <c r="B100" s="26" t="s">
        <v>415</v>
      </c>
      <c r="C100" s="27" t="s">
        <v>225</v>
      </c>
      <c r="D100" s="28">
        <f>D101+D102</f>
        <v>1076000</v>
      </c>
      <c r="E100" s="28">
        <f>E101+E102</f>
        <v>1076000</v>
      </c>
      <c r="F100" s="28">
        <f>F101+F102</f>
        <v>89700</v>
      </c>
      <c r="G100" s="28">
        <f>G101+G102</f>
        <v>89700</v>
      </c>
      <c r="H100" s="13">
        <f t="shared" si="2"/>
        <v>8.336431226765798</v>
      </c>
    </row>
    <row r="101" spans="1:8" ht="29.25" customHeight="1">
      <c r="A101" s="30" t="s">
        <v>350</v>
      </c>
      <c r="B101" s="31" t="s">
        <v>413</v>
      </c>
      <c r="C101" s="32" t="s">
        <v>226</v>
      </c>
      <c r="D101" s="32">
        <v>1076000</v>
      </c>
      <c r="E101" s="31">
        <v>1076000</v>
      </c>
      <c r="F101" s="31">
        <v>89700</v>
      </c>
      <c r="G101" s="31">
        <v>89700</v>
      </c>
      <c r="H101" s="13">
        <f t="shared" si="2"/>
        <v>8.336431226765798</v>
      </c>
    </row>
    <row r="102" spans="1:8" ht="22.5" customHeight="1">
      <c r="A102" s="30" t="s">
        <v>351</v>
      </c>
      <c r="B102" s="31" t="s">
        <v>414</v>
      </c>
      <c r="C102" s="32" t="s">
        <v>227</v>
      </c>
      <c r="D102" s="32"/>
      <c r="E102" s="33"/>
      <c r="F102" s="33"/>
      <c r="G102" s="33"/>
      <c r="H102" s="13" t="e">
        <f t="shared" si="2"/>
        <v>#DIV/0!</v>
      </c>
    </row>
    <row r="103" spans="1:8" s="29" customFormat="1" ht="42" customHeight="1">
      <c r="A103" s="25" t="s">
        <v>352</v>
      </c>
      <c r="B103" s="26" t="s">
        <v>417</v>
      </c>
      <c r="C103" s="27" t="s">
        <v>228</v>
      </c>
      <c r="D103" s="28">
        <f>D104+D105</f>
        <v>514000</v>
      </c>
      <c r="E103" s="28">
        <f>E104+E105</f>
        <v>514000</v>
      </c>
      <c r="F103" s="28">
        <f>F104+F105</f>
        <v>42800</v>
      </c>
      <c r="G103" s="28">
        <f>G104+G105</f>
        <v>42800</v>
      </c>
      <c r="H103" s="13">
        <f t="shared" si="2"/>
        <v>8.326848249027236</v>
      </c>
    </row>
    <row r="104" spans="1:8" ht="31.5" customHeight="1">
      <c r="A104" s="30" t="s">
        <v>353</v>
      </c>
      <c r="B104" s="31" t="s">
        <v>418</v>
      </c>
      <c r="C104" s="32" t="s">
        <v>229</v>
      </c>
      <c r="D104" s="32">
        <v>514000</v>
      </c>
      <c r="E104" s="31">
        <v>514000</v>
      </c>
      <c r="F104" s="31">
        <v>42800</v>
      </c>
      <c r="G104" s="31">
        <v>42800</v>
      </c>
      <c r="H104" s="13">
        <f t="shared" si="2"/>
        <v>8.326848249027236</v>
      </c>
    </row>
    <row r="105" spans="1:8" ht="33.75" customHeight="1">
      <c r="A105" s="30" t="s">
        <v>354</v>
      </c>
      <c r="B105" s="31" t="s">
        <v>419</v>
      </c>
      <c r="C105" s="32" t="s">
        <v>230</v>
      </c>
      <c r="D105" s="32"/>
      <c r="E105" s="33"/>
      <c r="F105" s="33"/>
      <c r="G105" s="33"/>
      <c r="H105" s="13" t="e">
        <f t="shared" si="2"/>
        <v>#DIV/0!</v>
      </c>
    </row>
    <row r="106" spans="1:8" s="24" customFormat="1" ht="47.25" customHeight="1">
      <c r="A106" s="20" t="s">
        <v>355</v>
      </c>
      <c r="B106" s="21" t="s">
        <v>231</v>
      </c>
      <c r="C106" s="22" t="s">
        <v>232</v>
      </c>
      <c r="D106" s="23">
        <f>D107+D110+D113+D117+D120+D123</f>
        <v>0</v>
      </c>
      <c r="E106" s="23">
        <f>E107+E110+E113+E117+E120+E123</f>
        <v>0</v>
      </c>
      <c r="F106" s="23">
        <f>F107+F110+F113+F117+F120+F123</f>
        <v>0</v>
      </c>
      <c r="G106" s="23">
        <f>G107+G110+G113+G117+G120+G123</f>
        <v>0</v>
      </c>
      <c r="H106" s="13" t="e">
        <f aca="true" t="shared" si="3" ref="H106:H145">G106/E106*100</f>
        <v>#DIV/0!</v>
      </c>
    </row>
    <row r="107" spans="1:8" s="29" customFormat="1" ht="49.5" customHeight="1">
      <c r="A107" s="25" t="s">
        <v>356</v>
      </c>
      <c r="B107" s="26" t="s">
        <v>233</v>
      </c>
      <c r="C107" s="27" t="s">
        <v>234</v>
      </c>
      <c r="D107" s="28">
        <f>D108+D109</f>
        <v>0</v>
      </c>
      <c r="E107" s="28">
        <f>E108+E109</f>
        <v>0</v>
      </c>
      <c r="F107" s="28">
        <f>F108+F109</f>
        <v>0</v>
      </c>
      <c r="G107" s="28">
        <f>G108+G109</f>
        <v>0</v>
      </c>
      <c r="H107" s="13" t="e">
        <f t="shared" si="3"/>
        <v>#DIV/0!</v>
      </c>
    </row>
    <row r="108" spans="1:8" s="4" customFormat="1" ht="38.25" customHeight="1">
      <c r="A108" s="38" t="s">
        <v>357</v>
      </c>
      <c r="B108" s="31" t="s">
        <v>279</v>
      </c>
      <c r="C108" s="39" t="s">
        <v>278</v>
      </c>
      <c r="D108" s="39"/>
      <c r="E108" s="40"/>
      <c r="F108" s="40"/>
      <c r="G108" s="40"/>
      <c r="H108" s="13" t="e">
        <f t="shared" si="3"/>
        <v>#DIV/0!</v>
      </c>
    </row>
    <row r="109" spans="1:8" ht="60" customHeight="1">
      <c r="A109" s="30" t="s">
        <v>358</v>
      </c>
      <c r="B109" s="31" t="s">
        <v>235</v>
      </c>
      <c r="C109" s="32" t="s">
        <v>236</v>
      </c>
      <c r="D109" s="32"/>
      <c r="E109" s="33"/>
      <c r="F109" s="33"/>
      <c r="G109" s="33"/>
      <c r="H109" s="13" t="e">
        <f t="shared" si="3"/>
        <v>#DIV/0!</v>
      </c>
    </row>
    <row r="110" spans="1:8" s="29" customFormat="1" ht="66" customHeight="1">
      <c r="A110" s="25" t="s">
        <v>359</v>
      </c>
      <c r="B110" s="26" t="s">
        <v>41</v>
      </c>
      <c r="C110" s="27" t="s">
        <v>42</v>
      </c>
      <c r="D110" s="28">
        <f>D111+D112</f>
        <v>0</v>
      </c>
      <c r="E110" s="28">
        <f>E111+E112</f>
        <v>0</v>
      </c>
      <c r="F110" s="28">
        <f>F111+F112</f>
        <v>0</v>
      </c>
      <c r="G110" s="28">
        <f>G111+G112</f>
        <v>0</v>
      </c>
      <c r="H110" s="13" t="e">
        <f t="shared" si="3"/>
        <v>#DIV/0!</v>
      </c>
    </row>
    <row r="111" spans="1:8" ht="70.5" customHeight="1">
      <c r="A111" s="30" t="s">
        <v>288</v>
      </c>
      <c r="B111" s="31" t="s">
        <v>43</v>
      </c>
      <c r="C111" s="39" t="s">
        <v>45</v>
      </c>
      <c r="D111" s="39"/>
      <c r="E111" s="33"/>
      <c r="F111" s="33"/>
      <c r="G111" s="33"/>
      <c r="H111" s="13" t="e">
        <f t="shared" si="3"/>
        <v>#DIV/0!</v>
      </c>
    </row>
    <row r="112" spans="1:8" ht="67.5" customHeight="1">
      <c r="A112" s="30" t="s">
        <v>360</v>
      </c>
      <c r="B112" s="31" t="s">
        <v>44</v>
      </c>
      <c r="C112" s="39" t="s">
        <v>46</v>
      </c>
      <c r="D112" s="39"/>
      <c r="E112" s="33"/>
      <c r="F112" s="33"/>
      <c r="G112" s="33"/>
      <c r="H112" s="13" t="e">
        <f t="shared" si="3"/>
        <v>#DIV/0!</v>
      </c>
    </row>
    <row r="113" spans="1:8" s="29" customFormat="1" ht="123.75" customHeight="1">
      <c r="A113" s="25" t="s">
        <v>361</v>
      </c>
      <c r="B113" s="26" t="s">
        <v>47</v>
      </c>
      <c r="C113" s="27" t="s">
        <v>48</v>
      </c>
      <c r="D113" s="28">
        <f>D114+D115</f>
        <v>0</v>
      </c>
      <c r="E113" s="28">
        <f>E114+E115</f>
        <v>0</v>
      </c>
      <c r="F113" s="28">
        <f>F114+F115</f>
        <v>0</v>
      </c>
      <c r="G113" s="28">
        <f>G114+G115</f>
        <v>0</v>
      </c>
      <c r="H113" s="13" t="e">
        <f t="shared" si="3"/>
        <v>#DIV/0!</v>
      </c>
    </row>
    <row r="114" spans="1:8" ht="113.25" customHeight="1">
      <c r="A114" s="30" t="s">
        <v>362</v>
      </c>
      <c r="B114" s="41" t="s">
        <v>50</v>
      </c>
      <c r="C114" s="42" t="s">
        <v>49</v>
      </c>
      <c r="D114" s="42"/>
      <c r="E114" s="33"/>
      <c r="F114" s="33"/>
      <c r="G114" s="33"/>
      <c r="H114" s="13" t="e">
        <f t="shared" si="3"/>
        <v>#DIV/0!</v>
      </c>
    </row>
    <row r="115" spans="1:8" ht="116.25" customHeight="1">
      <c r="A115" s="30" t="s">
        <v>363</v>
      </c>
      <c r="B115" s="41" t="s">
        <v>51</v>
      </c>
      <c r="C115" s="42" t="s">
        <v>52</v>
      </c>
      <c r="D115" s="42"/>
      <c r="E115" s="33">
        <f>E116</f>
        <v>0</v>
      </c>
      <c r="F115" s="33"/>
      <c r="G115" s="33">
        <f>G116</f>
        <v>0</v>
      </c>
      <c r="H115" s="13" t="e">
        <f t="shared" si="3"/>
        <v>#DIV/0!</v>
      </c>
    </row>
    <row r="116" spans="1:8" ht="99" customHeight="1">
      <c r="A116" s="30" t="s">
        <v>364</v>
      </c>
      <c r="B116" s="41" t="s">
        <v>53</v>
      </c>
      <c r="C116" s="42" t="s">
        <v>54</v>
      </c>
      <c r="D116" s="42"/>
      <c r="E116" s="33"/>
      <c r="F116" s="33"/>
      <c r="G116" s="33"/>
      <c r="H116" s="13" t="e">
        <f t="shared" si="3"/>
        <v>#DIV/0!</v>
      </c>
    </row>
    <row r="117" spans="1:8" s="29" customFormat="1" ht="86.25" customHeight="1">
      <c r="A117" s="25" t="s">
        <v>365</v>
      </c>
      <c r="B117" s="26" t="s">
        <v>58</v>
      </c>
      <c r="C117" s="43" t="s">
        <v>55</v>
      </c>
      <c r="D117" s="28">
        <f>D118</f>
        <v>0</v>
      </c>
      <c r="E117" s="28">
        <f>E118</f>
        <v>0</v>
      </c>
      <c r="F117" s="28">
        <f>F118</f>
        <v>0</v>
      </c>
      <c r="G117" s="28">
        <f>G118</f>
        <v>0</v>
      </c>
      <c r="H117" s="13" t="e">
        <f t="shared" si="3"/>
        <v>#DIV/0!</v>
      </c>
    </row>
    <row r="118" spans="1:8" ht="82.5" customHeight="1">
      <c r="A118" s="30" t="s">
        <v>366</v>
      </c>
      <c r="B118" s="41" t="s">
        <v>57</v>
      </c>
      <c r="C118" s="42" t="s">
        <v>56</v>
      </c>
      <c r="D118" s="42"/>
      <c r="E118" s="33">
        <f>E119</f>
        <v>0</v>
      </c>
      <c r="F118" s="33"/>
      <c r="G118" s="33">
        <f>G119</f>
        <v>0</v>
      </c>
      <c r="H118" s="13" t="e">
        <f t="shared" si="3"/>
        <v>#DIV/0!</v>
      </c>
    </row>
    <row r="119" spans="1:8" ht="59.25" customHeight="1">
      <c r="A119" s="30" t="s">
        <v>367</v>
      </c>
      <c r="B119" s="41" t="s">
        <v>59</v>
      </c>
      <c r="C119" s="42" t="s">
        <v>60</v>
      </c>
      <c r="D119" s="42"/>
      <c r="E119" s="33"/>
      <c r="F119" s="33"/>
      <c r="G119" s="33"/>
      <c r="H119" s="13" t="e">
        <f t="shared" si="3"/>
        <v>#DIV/0!</v>
      </c>
    </row>
    <row r="120" spans="1:8" s="29" customFormat="1" ht="48" customHeight="1">
      <c r="A120" s="25" t="s">
        <v>368</v>
      </c>
      <c r="B120" s="26" t="s">
        <v>61</v>
      </c>
      <c r="C120" s="43" t="s">
        <v>62</v>
      </c>
      <c r="D120" s="28">
        <f>D121+D122</f>
        <v>0</v>
      </c>
      <c r="E120" s="28">
        <f>E121+E122</f>
        <v>0</v>
      </c>
      <c r="F120" s="28">
        <f>F121+F122</f>
        <v>0</v>
      </c>
      <c r="G120" s="28">
        <f>G121+G122</f>
        <v>0</v>
      </c>
      <c r="H120" s="13" t="e">
        <f t="shared" si="3"/>
        <v>#DIV/0!</v>
      </c>
    </row>
    <row r="121" spans="1:8" ht="43.5" customHeight="1">
      <c r="A121" s="30" t="s">
        <v>369</v>
      </c>
      <c r="B121" s="41" t="s">
        <v>63</v>
      </c>
      <c r="C121" s="42" t="s">
        <v>65</v>
      </c>
      <c r="D121" s="42"/>
      <c r="E121" s="33"/>
      <c r="F121" s="33"/>
      <c r="G121" s="33"/>
      <c r="H121" s="13" t="e">
        <f t="shared" si="3"/>
        <v>#DIV/0!</v>
      </c>
    </row>
    <row r="122" spans="1:8" ht="43.5" customHeight="1">
      <c r="A122" s="30" t="s">
        <v>370</v>
      </c>
      <c r="B122" s="41" t="s">
        <v>64</v>
      </c>
      <c r="C122" s="42" t="s">
        <v>66</v>
      </c>
      <c r="D122" s="42"/>
      <c r="E122" s="33"/>
      <c r="F122" s="33"/>
      <c r="G122" s="33"/>
      <c r="H122" s="13" t="e">
        <f t="shared" si="3"/>
        <v>#DIV/0!</v>
      </c>
    </row>
    <row r="123" spans="1:8" s="29" customFormat="1" ht="27.75" customHeight="1">
      <c r="A123" s="25" t="s">
        <v>371</v>
      </c>
      <c r="B123" s="26" t="s">
        <v>237</v>
      </c>
      <c r="C123" s="27" t="s">
        <v>238</v>
      </c>
      <c r="D123" s="28">
        <f>D124+D129</f>
        <v>0</v>
      </c>
      <c r="E123" s="28">
        <f>E124+E129</f>
        <v>0</v>
      </c>
      <c r="F123" s="28">
        <f>F124+F129</f>
        <v>0</v>
      </c>
      <c r="G123" s="28">
        <f>G124+G129</f>
        <v>0</v>
      </c>
      <c r="H123" s="13" t="e">
        <f t="shared" si="3"/>
        <v>#DIV/0!</v>
      </c>
    </row>
    <row r="124" spans="1:8" ht="25.5" customHeight="1">
      <c r="A124" s="30" t="s">
        <v>372</v>
      </c>
      <c r="B124" s="31" t="s">
        <v>239</v>
      </c>
      <c r="C124" s="32" t="s">
        <v>240</v>
      </c>
      <c r="D124" s="31">
        <f>D125+D126+D127+D128</f>
        <v>0</v>
      </c>
      <c r="E124" s="31">
        <f>E125+E126+E127+E128</f>
        <v>0</v>
      </c>
      <c r="F124" s="31">
        <f>F125+F126+F127+F128</f>
        <v>0</v>
      </c>
      <c r="G124" s="31">
        <f>G125+G126+G127+G128</f>
        <v>0</v>
      </c>
      <c r="H124" s="13" t="e">
        <f t="shared" si="3"/>
        <v>#DIV/0!</v>
      </c>
    </row>
    <row r="125" spans="1:8" ht="18" customHeight="1">
      <c r="A125" s="30" t="s">
        <v>373</v>
      </c>
      <c r="B125" s="2"/>
      <c r="C125" s="1" t="s">
        <v>405</v>
      </c>
      <c r="D125" s="32"/>
      <c r="E125" s="31"/>
      <c r="F125" s="31"/>
      <c r="G125" s="31"/>
      <c r="H125" s="13"/>
    </row>
    <row r="126" spans="1:8" ht="18" customHeight="1">
      <c r="A126" s="30" t="s">
        <v>373</v>
      </c>
      <c r="B126" s="2"/>
      <c r="C126" s="1" t="s">
        <v>408</v>
      </c>
      <c r="D126" s="32"/>
      <c r="E126" s="31"/>
      <c r="F126" s="31"/>
      <c r="G126" s="31"/>
      <c r="H126" s="13"/>
    </row>
    <row r="127" spans="1:8" ht="18" customHeight="1">
      <c r="A127" s="30"/>
      <c r="B127" s="2"/>
      <c r="C127" s="1"/>
      <c r="D127" s="32"/>
      <c r="E127" s="31"/>
      <c r="F127" s="31"/>
      <c r="G127" s="31"/>
      <c r="H127" s="13"/>
    </row>
    <row r="128" spans="1:8" ht="18" customHeight="1">
      <c r="A128" s="30" t="s">
        <v>373</v>
      </c>
      <c r="B128" s="31"/>
      <c r="C128" s="32"/>
      <c r="D128" s="32"/>
      <c r="E128" s="31"/>
      <c r="F128" s="31"/>
      <c r="G128" s="31"/>
      <c r="H128" s="13"/>
    </row>
    <row r="129" spans="1:8" ht="27" customHeight="1">
      <c r="A129" s="30" t="s">
        <v>374</v>
      </c>
      <c r="B129" s="31" t="s">
        <v>241</v>
      </c>
      <c r="C129" s="32" t="s">
        <v>242</v>
      </c>
      <c r="D129" s="33">
        <f>D130+D131+D132+D133</f>
        <v>0</v>
      </c>
      <c r="E129" s="33">
        <f>E130+E131+E132+E133</f>
        <v>0</v>
      </c>
      <c r="F129" s="33">
        <f>F130+F131+F132+F133</f>
        <v>0</v>
      </c>
      <c r="G129" s="33">
        <f>G130+G131+G132+G133</f>
        <v>0</v>
      </c>
      <c r="H129" s="13" t="e">
        <f t="shared" si="3"/>
        <v>#DIV/0!</v>
      </c>
    </row>
    <row r="130" spans="1:8" ht="18.75" customHeight="1">
      <c r="A130" s="30" t="s">
        <v>373</v>
      </c>
      <c r="B130" s="2"/>
      <c r="C130" s="1" t="s">
        <v>405</v>
      </c>
      <c r="D130" s="32"/>
      <c r="E130" s="33"/>
      <c r="F130" s="33"/>
      <c r="G130" s="33"/>
      <c r="H130" s="13"/>
    </row>
    <row r="131" spans="1:8" ht="18.75" customHeight="1">
      <c r="A131" s="30" t="s">
        <v>373</v>
      </c>
      <c r="B131" s="2"/>
      <c r="C131" s="1" t="s">
        <v>406</v>
      </c>
      <c r="D131" s="32"/>
      <c r="E131" s="33"/>
      <c r="F131" s="33"/>
      <c r="G131" s="33"/>
      <c r="H131" s="13"/>
    </row>
    <row r="132" spans="1:8" ht="39" customHeight="1">
      <c r="A132" s="30" t="s">
        <v>373</v>
      </c>
      <c r="B132" s="2"/>
      <c r="C132" s="1" t="s">
        <v>407</v>
      </c>
      <c r="D132" s="32"/>
      <c r="E132" s="33"/>
      <c r="F132" s="33"/>
      <c r="G132" s="33"/>
      <c r="H132" s="13"/>
    </row>
    <row r="133" spans="1:8" ht="6.75" customHeight="1">
      <c r="A133" s="30"/>
      <c r="B133" s="2"/>
      <c r="C133" s="1"/>
      <c r="D133" s="32"/>
      <c r="E133" s="33"/>
      <c r="F133" s="33"/>
      <c r="G133" s="33"/>
      <c r="H133" s="13"/>
    </row>
    <row r="134" spans="1:8" s="24" customFormat="1" ht="34.5">
      <c r="A134" s="20" t="s">
        <v>375</v>
      </c>
      <c r="B134" s="21" t="s">
        <v>243</v>
      </c>
      <c r="C134" s="22" t="s">
        <v>244</v>
      </c>
      <c r="D134" s="22"/>
      <c r="E134" s="23">
        <f>E135</f>
        <v>68300</v>
      </c>
      <c r="F134" s="23"/>
      <c r="G134" s="23">
        <f>G135</f>
        <v>0</v>
      </c>
      <c r="H134" s="13">
        <f t="shared" si="3"/>
        <v>0</v>
      </c>
    </row>
    <row r="135" spans="1:8" s="29" customFormat="1" ht="53.25" customHeight="1">
      <c r="A135" s="25" t="s">
        <v>376</v>
      </c>
      <c r="B135" s="26" t="s">
        <v>245</v>
      </c>
      <c r="C135" s="27" t="s">
        <v>246</v>
      </c>
      <c r="D135" s="27"/>
      <c r="E135" s="28">
        <f>E136+E137</f>
        <v>68300</v>
      </c>
      <c r="F135" s="28"/>
      <c r="G135" s="28">
        <f>G136+G137</f>
        <v>0</v>
      </c>
      <c r="H135" s="13">
        <f t="shared" si="3"/>
        <v>0</v>
      </c>
    </row>
    <row r="136" spans="1:8" ht="56.25" customHeight="1">
      <c r="A136" s="30" t="s">
        <v>377</v>
      </c>
      <c r="B136" s="31" t="s">
        <v>247</v>
      </c>
      <c r="C136" s="32" t="s">
        <v>248</v>
      </c>
      <c r="D136" s="32"/>
      <c r="E136" s="34">
        <v>68300</v>
      </c>
      <c r="F136" s="34"/>
      <c r="G136" s="34"/>
      <c r="H136" s="13">
        <f t="shared" si="3"/>
        <v>0</v>
      </c>
    </row>
    <row r="137" spans="1:8" ht="45.75">
      <c r="A137" s="30" t="s">
        <v>378</v>
      </c>
      <c r="B137" s="31" t="s">
        <v>249</v>
      </c>
      <c r="C137" s="32" t="s">
        <v>250</v>
      </c>
      <c r="D137" s="32"/>
      <c r="E137" s="33"/>
      <c r="F137" s="33"/>
      <c r="G137" s="33"/>
      <c r="H137" s="13" t="e">
        <f t="shared" si="3"/>
        <v>#DIV/0!</v>
      </c>
    </row>
    <row r="138" spans="1:8" s="24" customFormat="1" ht="24.75" customHeight="1">
      <c r="A138" s="20" t="s">
        <v>379</v>
      </c>
      <c r="B138" s="21" t="s">
        <v>251</v>
      </c>
      <c r="C138" s="22" t="s">
        <v>252</v>
      </c>
      <c r="D138" s="23">
        <f>D139+D142+D145+D148</f>
        <v>630000</v>
      </c>
      <c r="E138" s="23">
        <f>E139+E142+E145+E148</f>
        <v>630000</v>
      </c>
      <c r="F138" s="23">
        <v>0</v>
      </c>
      <c r="G138" s="23">
        <f>G139+G142+G145+G148</f>
        <v>0</v>
      </c>
      <c r="H138" s="13">
        <f t="shared" si="3"/>
        <v>0</v>
      </c>
    </row>
    <row r="139" spans="1:8" s="29" customFormat="1" ht="68.25" customHeight="1">
      <c r="A139" s="25" t="s">
        <v>380</v>
      </c>
      <c r="B139" s="26" t="s">
        <v>253</v>
      </c>
      <c r="C139" s="27" t="s">
        <v>71</v>
      </c>
      <c r="D139" s="36">
        <f>D140+D141</f>
        <v>0</v>
      </c>
      <c r="E139" s="36">
        <f>E140+E141</f>
        <v>0</v>
      </c>
      <c r="F139" s="36">
        <f>F140+F141</f>
        <v>0</v>
      </c>
      <c r="G139" s="36">
        <f>G140+G141</f>
        <v>0</v>
      </c>
      <c r="H139" s="13" t="e">
        <f t="shared" si="3"/>
        <v>#DIV/0!</v>
      </c>
    </row>
    <row r="140" spans="1:8" ht="78.75" customHeight="1">
      <c r="A140" s="30" t="s">
        <v>381</v>
      </c>
      <c r="B140" s="31" t="s">
        <v>72</v>
      </c>
      <c r="C140" s="32" t="s">
        <v>73</v>
      </c>
      <c r="D140" s="32"/>
      <c r="E140" s="34"/>
      <c r="F140" s="34"/>
      <c r="G140" s="34"/>
      <c r="H140" s="13" t="e">
        <f t="shared" si="3"/>
        <v>#DIV/0!</v>
      </c>
    </row>
    <row r="141" spans="1:8" ht="82.5" customHeight="1">
      <c r="A141" s="30" t="s">
        <v>382</v>
      </c>
      <c r="B141" s="31" t="s">
        <v>68</v>
      </c>
      <c r="C141" s="32" t="s">
        <v>67</v>
      </c>
      <c r="D141" s="32"/>
      <c r="E141" s="34"/>
      <c r="F141" s="34"/>
      <c r="G141" s="34"/>
      <c r="H141" s="13" t="e">
        <f t="shared" si="3"/>
        <v>#DIV/0!</v>
      </c>
    </row>
    <row r="142" spans="1:8" s="29" customFormat="1" ht="81.75" customHeight="1">
      <c r="A142" s="25" t="s">
        <v>383</v>
      </c>
      <c r="B142" s="26" t="s">
        <v>74</v>
      </c>
      <c r="C142" s="27" t="s">
        <v>75</v>
      </c>
      <c r="D142" s="27"/>
      <c r="E142" s="28">
        <f>E143+E144</f>
        <v>0</v>
      </c>
      <c r="F142" s="28"/>
      <c r="G142" s="28">
        <f>G143+G144</f>
        <v>0</v>
      </c>
      <c r="H142" s="13" t="e">
        <f t="shared" si="3"/>
        <v>#DIV/0!</v>
      </c>
    </row>
    <row r="143" spans="1:8" ht="83.25" customHeight="1">
      <c r="A143" s="30" t="s">
        <v>384</v>
      </c>
      <c r="B143" s="31" t="s">
        <v>76</v>
      </c>
      <c r="C143" s="32" t="s">
        <v>0</v>
      </c>
      <c r="D143" s="32"/>
      <c r="E143" s="34"/>
      <c r="F143" s="34"/>
      <c r="G143" s="34"/>
      <c r="H143" s="13" t="e">
        <f t="shared" si="3"/>
        <v>#DIV/0!</v>
      </c>
    </row>
    <row r="144" spans="1:8" ht="96" customHeight="1">
      <c r="A144" s="30" t="s">
        <v>385</v>
      </c>
      <c r="B144" s="31" t="s">
        <v>1</v>
      </c>
      <c r="C144" s="32" t="s">
        <v>2</v>
      </c>
      <c r="D144" s="32"/>
      <c r="E144" s="33"/>
      <c r="F144" s="33"/>
      <c r="G144" s="33"/>
      <c r="H144" s="13" t="e">
        <f t="shared" si="3"/>
        <v>#DIV/0!</v>
      </c>
    </row>
    <row r="145" spans="1:8" s="29" customFormat="1" ht="72" customHeight="1">
      <c r="A145" s="25" t="s">
        <v>386</v>
      </c>
      <c r="B145" s="26" t="s">
        <v>3</v>
      </c>
      <c r="C145" s="27" t="s">
        <v>4</v>
      </c>
      <c r="D145" s="28">
        <f>D146+D147</f>
        <v>0</v>
      </c>
      <c r="E145" s="28">
        <f>E146+E147</f>
        <v>0</v>
      </c>
      <c r="F145" s="28">
        <f>F146+F147</f>
        <v>0</v>
      </c>
      <c r="G145" s="28">
        <f>G146+G147</f>
        <v>0</v>
      </c>
      <c r="H145" s="13" t="e">
        <f t="shared" si="3"/>
        <v>#DIV/0!</v>
      </c>
    </row>
    <row r="146" spans="1:8" ht="70.5" customHeight="1">
      <c r="A146" s="30" t="s">
        <v>387</v>
      </c>
      <c r="B146" s="31" t="s">
        <v>5</v>
      </c>
      <c r="C146" s="32" t="s">
        <v>6</v>
      </c>
      <c r="D146" s="32"/>
      <c r="E146" s="34"/>
      <c r="F146" s="34"/>
      <c r="G146" s="34"/>
      <c r="H146" s="13" t="e">
        <f aca="true" t="shared" si="4" ref="H146:H166">G146/E146*100</f>
        <v>#DIV/0!</v>
      </c>
    </row>
    <row r="147" spans="1:8" ht="72" customHeight="1">
      <c r="A147" s="30" t="s">
        <v>388</v>
      </c>
      <c r="B147" s="31" t="s">
        <v>7</v>
      </c>
      <c r="C147" s="32" t="s">
        <v>8</v>
      </c>
      <c r="D147" s="32"/>
      <c r="E147" s="33"/>
      <c r="F147" s="33"/>
      <c r="G147" s="33"/>
      <c r="H147" s="13" t="e">
        <f t="shared" si="4"/>
        <v>#DIV/0!</v>
      </c>
    </row>
    <row r="148" spans="1:8" s="29" customFormat="1" ht="36.75" customHeight="1">
      <c r="A148" s="25" t="s">
        <v>389</v>
      </c>
      <c r="B148" s="26" t="s">
        <v>9</v>
      </c>
      <c r="C148" s="27" t="s">
        <v>10</v>
      </c>
      <c r="D148" s="28">
        <f>D149+D153</f>
        <v>630000</v>
      </c>
      <c r="E148" s="28">
        <f>E149+E153</f>
        <v>630000</v>
      </c>
      <c r="F148" s="28">
        <f>F149+F153</f>
        <v>630000</v>
      </c>
      <c r="G148" s="28">
        <f>G149+G153</f>
        <v>0</v>
      </c>
      <c r="H148" s="13">
        <f t="shared" si="4"/>
        <v>0</v>
      </c>
    </row>
    <row r="149" spans="1:8" ht="30.75" customHeight="1">
      <c r="A149" s="30" t="s">
        <v>390</v>
      </c>
      <c r="B149" s="31" t="s">
        <v>11</v>
      </c>
      <c r="C149" s="32" t="s">
        <v>12</v>
      </c>
      <c r="D149" s="34">
        <f>D150+D151+D152</f>
        <v>630000</v>
      </c>
      <c r="E149" s="34">
        <f>E150+E151+E152</f>
        <v>630000</v>
      </c>
      <c r="F149" s="34">
        <f>F150+F151+F152</f>
        <v>630000</v>
      </c>
      <c r="G149" s="34">
        <f>G150+G151+G152</f>
        <v>0</v>
      </c>
      <c r="H149" s="13">
        <f t="shared" si="4"/>
        <v>0</v>
      </c>
    </row>
    <row r="150" spans="1:8" ht="36" customHeight="1">
      <c r="A150" s="30" t="s">
        <v>373</v>
      </c>
      <c r="B150" s="2"/>
      <c r="C150" s="1" t="s">
        <v>404</v>
      </c>
      <c r="D150" s="32"/>
      <c r="E150" s="34"/>
      <c r="F150" s="34"/>
      <c r="G150" s="34"/>
      <c r="H150" s="13"/>
    </row>
    <row r="151" spans="1:8" ht="15" customHeight="1">
      <c r="A151" s="30"/>
      <c r="B151" s="2"/>
      <c r="C151" s="1" t="s">
        <v>420</v>
      </c>
      <c r="D151" s="32">
        <v>630000</v>
      </c>
      <c r="E151" s="34">
        <v>630000</v>
      </c>
      <c r="F151" s="34">
        <v>630000</v>
      </c>
      <c r="G151" s="34"/>
      <c r="H151" s="13"/>
    </row>
    <row r="152" spans="1:8" ht="10.5" customHeight="1">
      <c r="A152" s="30" t="s">
        <v>373</v>
      </c>
      <c r="B152" s="2"/>
      <c r="C152" s="32"/>
      <c r="D152" s="32"/>
      <c r="E152" s="34"/>
      <c r="F152" s="34"/>
      <c r="G152" s="34"/>
      <c r="H152" s="13"/>
    </row>
    <row r="153" spans="1:8" ht="34.5">
      <c r="A153" s="30" t="s">
        <v>391</v>
      </c>
      <c r="B153" s="31" t="s">
        <v>13</v>
      </c>
      <c r="C153" s="32" t="s">
        <v>14</v>
      </c>
      <c r="D153" s="33">
        <f>D154+D155+D156</f>
        <v>0</v>
      </c>
      <c r="E153" s="33">
        <f>E154+E155+E156</f>
        <v>0</v>
      </c>
      <c r="F153" s="33">
        <f>F154+F155+F156</f>
        <v>0</v>
      </c>
      <c r="G153" s="33">
        <f>G154+G155+G156</f>
        <v>0</v>
      </c>
      <c r="H153" s="13" t="e">
        <f t="shared" si="4"/>
        <v>#DIV/0!</v>
      </c>
    </row>
    <row r="154" spans="1:8" ht="34.5" customHeight="1">
      <c r="A154" s="30" t="s">
        <v>373</v>
      </c>
      <c r="B154" s="2"/>
      <c r="C154" s="1" t="s">
        <v>404</v>
      </c>
      <c r="D154" s="32"/>
      <c r="E154" s="33"/>
      <c r="F154" s="33"/>
      <c r="G154" s="33"/>
      <c r="H154" s="13"/>
    </row>
    <row r="155" spans="1:8" ht="6.75" customHeight="1">
      <c r="A155" s="30"/>
      <c r="B155" s="2"/>
      <c r="C155" s="1"/>
      <c r="D155" s="32"/>
      <c r="E155" s="33"/>
      <c r="F155" s="33"/>
      <c r="G155" s="33"/>
      <c r="H155" s="13"/>
    </row>
    <row r="156" spans="1:8" ht="6.75" customHeight="1">
      <c r="A156" s="30" t="s">
        <v>373</v>
      </c>
      <c r="B156" s="31"/>
      <c r="C156" s="32"/>
      <c r="D156" s="32"/>
      <c r="E156" s="33"/>
      <c r="F156" s="33"/>
      <c r="G156" s="33"/>
      <c r="H156" s="13"/>
    </row>
    <row r="157" spans="1:8" s="24" customFormat="1" ht="24.75" customHeight="1">
      <c r="A157" s="20" t="s">
        <v>392</v>
      </c>
      <c r="B157" s="21" t="s">
        <v>15</v>
      </c>
      <c r="C157" s="22" t="s">
        <v>16</v>
      </c>
      <c r="D157" s="22"/>
      <c r="E157" s="23">
        <f>E158+E161</f>
        <v>0</v>
      </c>
      <c r="F157" s="23"/>
      <c r="G157" s="23">
        <f>G158+G161</f>
        <v>0</v>
      </c>
      <c r="H157" s="13" t="e">
        <f t="shared" si="4"/>
        <v>#DIV/0!</v>
      </c>
    </row>
    <row r="158" spans="1:8" s="29" customFormat="1" ht="29.25" customHeight="1">
      <c r="A158" s="25" t="s">
        <v>393</v>
      </c>
      <c r="B158" s="26" t="s">
        <v>17</v>
      </c>
      <c r="C158" s="27" t="s">
        <v>18</v>
      </c>
      <c r="D158" s="27"/>
      <c r="E158" s="36">
        <f>E159+E160</f>
        <v>0</v>
      </c>
      <c r="F158" s="36"/>
      <c r="G158" s="36">
        <f>G159+G160</f>
        <v>0</v>
      </c>
      <c r="H158" s="13" t="e">
        <f t="shared" si="4"/>
        <v>#DIV/0!</v>
      </c>
    </row>
    <row r="159" spans="1:8" ht="44.25" customHeight="1">
      <c r="A159" s="30" t="s">
        <v>394</v>
      </c>
      <c r="B159" s="31" t="s">
        <v>19</v>
      </c>
      <c r="C159" s="32" t="s">
        <v>20</v>
      </c>
      <c r="D159" s="32"/>
      <c r="E159" s="34"/>
      <c r="F159" s="34"/>
      <c r="G159" s="34"/>
      <c r="H159" s="13" t="e">
        <f t="shared" si="4"/>
        <v>#DIV/0!</v>
      </c>
    </row>
    <row r="160" spans="1:8" ht="27.75" customHeight="1">
      <c r="A160" s="30" t="s">
        <v>395</v>
      </c>
      <c r="B160" s="31" t="s">
        <v>21</v>
      </c>
      <c r="C160" s="32" t="s">
        <v>18</v>
      </c>
      <c r="D160" s="32"/>
      <c r="E160" s="34"/>
      <c r="F160" s="34"/>
      <c r="G160" s="34"/>
      <c r="H160" s="13" t="e">
        <f t="shared" si="4"/>
        <v>#DIV/0!</v>
      </c>
    </row>
    <row r="161" spans="1:8" s="29" customFormat="1" ht="29.25" customHeight="1">
      <c r="A161" s="25" t="s">
        <v>396</v>
      </c>
      <c r="B161" s="26" t="s">
        <v>22</v>
      </c>
      <c r="C161" s="27" t="s">
        <v>23</v>
      </c>
      <c r="D161" s="27"/>
      <c r="E161" s="28">
        <f>E162+E163</f>
        <v>0</v>
      </c>
      <c r="F161" s="28"/>
      <c r="G161" s="28">
        <f>G162+G163</f>
        <v>0</v>
      </c>
      <c r="H161" s="13" t="e">
        <f t="shared" si="4"/>
        <v>#DIV/0!</v>
      </c>
    </row>
    <row r="162" spans="1:8" ht="45.75">
      <c r="A162" s="30" t="s">
        <v>397</v>
      </c>
      <c r="B162" s="31" t="s">
        <v>24</v>
      </c>
      <c r="C162" s="32" t="s">
        <v>25</v>
      </c>
      <c r="D162" s="32"/>
      <c r="E162" s="33"/>
      <c r="F162" s="33"/>
      <c r="G162" s="33"/>
      <c r="H162" s="13" t="e">
        <f t="shared" si="4"/>
        <v>#DIV/0!</v>
      </c>
    </row>
    <row r="163" spans="1:8" ht="26.25" customHeight="1">
      <c r="A163" s="30" t="s">
        <v>398</v>
      </c>
      <c r="B163" s="31" t="s">
        <v>26</v>
      </c>
      <c r="C163" s="32" t="s">
        <v>23</v>
      </c>
      <c r="D163" s="32"/>
      <c r="E163" s="33"/>
      <c r="F163" s="33"/>
      <c r="G163" s="33"/>
      <c r="H163" s="13" t="e">
        <f t="shared" si="4"/>
        <v>#DIV/0!</v>
      </c>
    </row>
    <row r="164" spans="1:8" s="24" customFormat="1" ht="45.75">
      <c r="A164" s="20" t="s">
        <v>399</v>
      </c>
      <c r="B164" s="21" t="s">
        <v>27</v>
      </c>
      <c r="C164" s="22" t="s">
        <v>28</v>
      </c>
      <c r="D164" s="22"/>
      <c r="E164" s="21">
        <f>E165+E166</f>
        <v>0</v>
      </c>
      <c r="F164" s="21"/>
      <c r="G164" s="21">
        <f>G165+G166</f>
        <v>0</v>
      </c>
      <c r="H164" s="13" t="e">
        <f t="shared" si="4"/>
        <v>#DIV/0!</v>
      </c>
    </row>
    <row r="165" spans="1:8" ht="55.5" customHeight="1">
      <c r="A165" s="30" t="s">
        <v>400</v>
      </c>
      <c r="B165" s="31" t="s">
        <v>29</v>
      </c>
      <c r="C165" s="32" t="s">
        <v>30</v>
      </c>
      <c r="D165" s="32"/>
      <c r="E165" s="34"/>
      <c r="F165" s="34"/>
      <c r="G165" s="34"/>
      <c r="H165" s="13" t="e">
        <f t="shared" si="4"/>
        <v>#DIV/0!</v>
      </c>
    </row>
    <row r="166" spans="1:8" ht="54.75" customHeight="1">
      <c r="A166" s="30" t="s">
        <v>401</v>
      </c>
      <c r="B166" s="31" t="s">
        <v>31</v>
      </c>
      <c r="C166" s="32" t="s">
        <v>32</v>
      </c>
      <c r="D166" s="32"/>
      <c r="E166" s="34"/>
      <c r="F166" s="34"/>
      <c r="G166" s="34"/>
      <c r="H166" s="13" t="e">
        <f t="shared" si="4"/>
        <v>#DIV/0!</v>
      </c>
    </row>
    <row r="169" spans="1:3" ht="12">
      <c r="A169" s="44" t="s">
        <v>281</v>
      </c>
      <c r="B169" s="44"/>
      <c r="C169" s="3" t="s">
        <v>410</v>
      </c>
    </row>
    <row r="173" spans="1:3" ht="12">
      <c r="A173" s="44" t="s">
        <v>282</v>
      </c>
      <c r="B173" s="44"/>
      <c r="C173" s="3" t="s">
        <v>411</v>
      </c>
    </row>
  </sheetData>
  <sheetProtection/>
  <mergeCells count="6">
    <mergeCell ref="A169:B169"/>
    <mergeCell ref="A173:B173"/>
    <mergeCell ref="A4:H4"/>
    <mergeCell ref="A5:H5"/>
    <mergeCell ref="A6:H6"/>
    <mergeCell ref="A7:H7"/>
  </mergeCells>
  <printOptions/>
  <pageMargins left="0.7874015748031497" right="0.07874015748031496" top="0.1968503937007874" bottom="0.1968503937007874" header="0.31496062992125984" footer="0.118110236220472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Semiluki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</dc:creator>
  <cp:keywords/>
  <dc:description/>
  <cp:lastModifiedBy>Светлана Николаевна</cp:lastModifiedBy>
  <cp:lastPrinted>2017-02-06T04:59:50Z</cp:lastPrinted>
  <dcterms:created xsi:type="dcterms:W3CDTF">2004-03-19T10:46:52Z</dcterms:created>
  <dcterms:modified xsi:type="dcterms:W3CDTF">2017-02-06T04:59:59Z</dcterms:modified>
  <cp:category/>
  <cp:version/>
  <cp:contentType/>
  <cp:contentStatus/>
</cp:coreProperties>
</file>