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5" yWindow="25" windowWidth="19321" windowHeight="7488"/>
  </bookViews>
  <sheets>
    <sheet name=" Почепское" sheetId="7" r:id="rId1"/>
  </sheets>
  <definedNames>
    <definedName name="_xlnm.Print_Area" localSheetId="0">' Почепское'!$A$1:$G$105</definedName>
  </definedNames>
  <calcPr calcId="124519"/>
</workbook>
</file>

<file path=xl/calcChain.xml><?xml version="1.0" encoding="utf-8"?>
<calcChain xmlns="http://schemas.openxmlformats.org/spreadsheetml/2006/main">
  <c r="G44" i="7"/>
  <c r="G24" l="1"/>
  <c r="F24"/>
  <c r="G68" l="1"/>
  <c r="F68"/>
  <c r="G78"/>
  <c r="F78"/>
  <c r="G61"/>
  <c r="F61"/>
  <c r="G91"/>
  <c r="F91"/>
  <c r="F44"/>
  <c r="G32"/>
  <c r="F32"/>
  <c r="G89" l="1"/>
  <c r="F89"/>
  <c r="G86"/>
  <c r="G66"/>
  <c r="G55"/>
  <c r="G48"/>
  <c r="G39"/>
  <c r="G19"/>
  <c r="G12"/>
  <c r="G7"/>
  <c r="F55"/>
  <c r="G6" l="1"/>
  <c r="G52"/>
  <c r="G17"/>
  <c r="F39"/>
  <c r="F7"/>
  <c r="F86"/>
  <c r="F66"/>
  <c r="F48"/>
  <c r="F19"/>
  <c r="F12"/>
  <c r="G97" l="1"/>
  <c r="F52"/>
  <c r="F6"/>
  <c r="F17"/>
  <c r="F97" l="1"/>
</calcChain>
</file>

<file path=xl/sharedStrings.xml><?xml version="1.0" encoding="utf-8"?>
<sst xmlns="http://schemas.openxmlformats.org/spreadsheetml/2006/main" count="193" uniqueCount="119">
  <si>
    <t>Наименование программы</t>
  </si>
  <si>
    <t>1. Муниципальная Программа «Развитие и сохранение культуры поселения»</t>
  </si>
  <si>
    <t>1.1.Подпрограмма «Организация досуга и обеспечение жителей поселения услугами организации культуры»</t>
  </si>
  <si>
    <t>1.2.Подпрограмма «Организация библиотечного обслуживания населения»</t>
  </si>
  <si>
    <t>2. Муниципальная Программа «Муниципальное управление и гражданское общество»</t>
  </si>
  <si>
    <t>2.2.Подпрограмма «Управление в сфере функций органов  местной администрации»</t>
  </si>
  <si>
    <t>2.3.Подпрограмма  «Обеспечение реализации Муниципальной Программы»</t>
  </si>
  <si>
    <t>2.4.Подпрограмма «Повышение устойчивости бюджета поселения»</t>
  </si>
  <si>
    <t>2.6.Подпрограмма  «Социальная поддержка граждан»</t>
  </si>
  <si>
    <t>3. Муниципальная Программа «Развитие территории поселения»</t>
  </si>
  <si>
    <t>3.1.Подпрограмма  «Ремонт и содержание муниципальных дорог»</t>
  </si>
  <si>
    <t>ЦСР</t>
  </si>
  <si>
    <t>2.5.Подпрограмма   «Защита населения и территории поселения от чрезвычайных ситуаций и обеспечение первичных мер пожарной безопасности»</t>
  </si>
  <si>
    <t>2.8.Подпрограмма  «Финансовое обеспечение  муниципальных образований Воронежской области для исполнения переданных полномочий»</t>
  </si>
  <si>
    <t>11 1 01 00590</t>
  </si>
  <si>
    <t>16 0 00 00000</t>
  </si>
  <si>
    <t>16 1 01 92020</t>
  </si>
  <si>
    <t>16 2 01 92010</t>
  </si>
  <si>
    <t>16 4 01 90570</t>
  </si>
  <si>
    <t>16 4 03 98500</t>
  </si>
  <si>
    <t>16 4 02 97880</t>
  </si>
  <si>
    <t>16 6 01 90470</t>
  </si>
  <si>
    <t>16 8 01 51180</t>
  </si>
  <si>
    <t>19 0 00 00000</t>
  </si>
  <si>
    <t>19 2 01 90670</t>
  </si>
  <si>
    <t>19 3 01 90800</t>
  </si>
  <si>
    <t>11 0 00 00000</t>
  </si>
  <si>
    <t>11 2 01 85190</t>
  </si>
  <si>
    <t>19 1 01 81290</t>
  </si>
  <si>
    <t>19 1 01 S8850</t>
  </si>
  <si>
    <t>2.1. Подпрограмма «Функционирование высшего должностного лица местной администрации»</t>
  </si>
  <si>
    <t>16 3 01 00590</t>
  </si>
  <si>
    <t>4. Муниципальная Программа «Развитие и поддержка малого и среднего предпринимательства»</t>
  </si>
  <si>
    <t>19 2 01 S8670</t>
  </si>
  <si>
    <t>Рз Пр</t>
  </si>
  <si>
    <t>Вр</t>
  </si>
  <si>
    <t>0801</t>
  </si>
  <si>
    <t>0102</t>
  </si>
  <si>
    <t>11 1 01 00000</t>
  </si>
  <si>
    <t>11 2 01 00000</t>
  </si>
  <si>
    <t>0104</t>
  </si>
  <si>
    <t>16 3 00 00000</t>
  </si>
  <si>
    <t>16 2 00 00000</t>
  </si>
  <si>
    <t>0113</t>
  </si>
  <si>
    <t>16 3 02 90200</t>
  </si>
  <si>
    <t>16 4 00 00000</t>
  </si>
  <si>
    <t>0111</t>
  </si>
  <si>
    <t>1301</t>
  </si>
  <si>
    <t>16 5 00 00000</t>
  </si>
  <si>
    <t>0309</t>
  </si>
  <si>
    <t>16 5 0191430</t>
  </si>
  <si>
    <t>0314</t>
  </si>
  <si>
    <t>1001</t>
  </si>
  <si>
    <t>0412</t>
  </si>
  <si>
    <t>16 8 00 00000</t>
  </si>
  <si>
    <t>0203</t>
  </si>
  <si>
    <t>19 1 00 00000</t>
  </si>
  <si>
    <t>0409</t>
  </si>
  <si>
    <t>19 3 00 00000</t>
  </si>
  <si>
    <t>0503</t>
  </si>
  <si>
    <t>0107</t>
  </si>
  <si>
    <t>1101</t>
  </si>
  <si>
    <t>16 7 01 90410</t>
  </si>
  <si>
    <t>19 2 00 00000</t>
  </si>
  <si>
    <t>99 1 01 92070</t>
  </si>
  <si>
    <t>16 5 01 91430</t>
  </si>
  <si>
    <t>19 4 00 00000</t>
  </si>
  <si>
    <t>19 8 00 00000</t>
  </si>
  <si>
    <t>05 1 01 90390</t>
  </si>
  <si>
    <t>05 0 00 00000</t>
  </si>
  <si>
    <t>19 8 01 L5760</t>
  </si>
  <si>
    <t>2.7.Подпрограмма  «Обеспечение условий для развития на территории поселения физической культуры и массового спорта»</t>
  </si>
  <si>
    <t>2.9.Подпрограмма « Градостроительная деятельность поселения»</t>
  </si>
  <si>
    <t>16 9 01 90850</t>
  </si>
  <si>
    <t>19 9 00 00000</t>
  </si>
  <si>
    <t>19 9 0188690</t>
  </si>
  <si>
    <t xml:space="preserve"> Непрограммные расходы органов местного самоуправления</t>
  </si>
  <si>
    <t>19 4 01  90600</t>
  </si>
  <si>
    <t>04 1 0198500</t>
  </si>
  <si>
    <t>0502</t>
  </si>
  <si>
    <t>19 7 01 90500</t>
  </si>
  <si>
    <t>19 5 01  90700</t>
  </si>
  <si>
    <t>19 6 01  91220</t>
  </si>
  <si>
    <t>19 8 01  L5760</t>
  </si>
  <si>
    <t>24 0 00 00000</t>
  </si>
  <si>
    <t>24 2 01 81290</t>
  </si>
  <si>
    <t>24 2 01  S8850</t>
  </si>
  <si>
    <t>19 8 01 90520</t>
  </si>
  <si>
    <t>16 7 01 S8790</t>
  </si>
  <si>
    <t>обустройство терр, прилег к зданию админ</t>
  </si>
  <si>
    <t>сквер</t>
  </si>
  <si>
    <t>дет площ</t>
  </si>
  <si>
    <t>19 4 01 S8530</t>
  </si>
  <si>
    <t>19 4 01 S8910</t>
  </si>
  <si>
    <t>3.1.Подпрограмма  «Развитие сети уличного освещения»</t>
  </si>
  <si>
    <t>3.2.Подпрограмма «Благоустройство территории поселения»</t>
  </si>
  <si>
    <t xml:space="preserve">3.3.Подпрограмма «Содержание мест захоронения и ремонт военно-мемориальных объектов»  </t>
  </si>
  <si>
    <t xml:space="preserve">3.4.Подпрограмма «Озеленение территории поселения»  </t>
  </si>
  <si>
    <t xml:space="preserve">3.5.Подпрограмма «Повышение энергитической эффективности и сокращение энергетических издержек в учреждениях поселения поселения»  </t>
  </si>
  <si>
    <t>3.6.Подпрограмма "Реконструкция, ремонт сетей и объектов водоснабжения"</t>
  </si>
  <si>
    <t>3.7.Подпрограмма "Благоустройство мест массового отдыха"</t>
  </si>
  <si>
    <t xml:space="preserve">3.8.Подпрограмма «Осуществление муниципального земельного контроля  в границах поселения» </t>
  </si>
  <si>
    <t>4. Муниципальная программа «Использование  и охрана земель на территории  Почепского  сельского поселения»</t>
  </si>
  <si>
    <t>4.1 Мероприятия по повышение эффективности использования и охраны земель на территории поселения</t>
  </si>
  <si>
    <t>5. Муниципальная программа «Развитие транспортной системы»</t>
  </si>
  <si>
    <t>16 3 01 S8620</t>
  </si>
  <si>
    <r>
      <t xml:space="preserve">5.2 Подпрограмма «Капитальный ремонт и ремонт автомобильных дорог общего пользования местного значения на территории Почепского сельского поселения»                                                             </t>
    </r>
    <r>
      <rPr>
        <sz val="12"/>
        <color rgb="FF7030A0"/>
        <rFont val="Times New Roman"/>
        <family val="1"/>
        <charset val="204"/>
      </rPr>
      <t xml:space="preserve">  </t>
    </r>
    <r>
      <rPr>
        <sz val="12"/>
        <color rgb="FF000000"/>
        <rFont val="Times New Roman"/>
        <family val="1"/>
        <charset val="204"/>
      </rPr>
      <t xml:space="preserve">                                           </t>
    </r>
  </si>
  <si>
    <t xml:space="preserve">В С Е Г О   </t>
  </si>
  <si>
    <t>План</t>
  </si>
  <si>
    <t>Исполнение</t>
  </si>
  <si>
    <t>(тыс.рублей)</t>
  </si>
  <si>
    <t>Отчет по муниципальным программам Почепского</t>
  </si>
  <si>
    <t xml:space="preserve">                                                     сельского поселения  за 1 квартал 2022 года                                              </t>
  </si>
  <si>
    <t>ОБ</t>
  </si>
  <si>
    <t>соф.</t>
  </si>
  <si>
    <t>ФБ</t>
  </si>
  <si>
    <t>внеб.</t>
  </si>
  <si>
    <t>Глава Почепского сельского поселения:</t>
  </si>
  <si>
    <t>В.И.Бокова</t>
  </si>
</sst>
</file>

<file path=xl/styles.xml><?xml version="1.0" encoding="utf-8"?>
<styleSheet xmlns="http://schemas.openxmlformats.org/spreadsheetml/2006/main">
  <numFmts count="2">
    <numFmt numFmtId="164" formatCode="0.0"/>
    <numFmt numFmtId="167" formatCode="#,##0.0"/>
  </numFmts>
  <fonts count="12">
    <font>
      <sz val="11"/>
      <color theme="1"/>
      <name val="Calibri"/>
      <family val="2"/>
      <charset val="204"/>
      <scheme val="minor"/>
    </font>
    <font>
      <sz val="12"/>
      <color rgb="FF7030A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5" fillId="2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wrapText="1"/>
    </xf>
    <xf numFmtId="0" fontId="7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49" fontId="5" fillId="2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5" fillId="0" borderId="0" xfId="0" applyFont="1"/>
    <xf numFmtId="0" fontId="5" fillId="2" borderId="0" xfId="0" applyFont="1" applyFill="1"/>
    <xf numFmtId="0" fontId="8" fillId="0" borderId="0" xfId="0" applyFont="1"/>
    <xf numFmtId="164" fontId="3" fillId="0" borderId="0" xfId="0" applyNumberFormat="1" applyFont="1" applyAlignment="1">
      <alignment horizontal="left"/>
    </xf>
    <xf numFmtId="0" fontId="5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wrapText="1"/>
    </xf>
    <xf numFmtId="49" fontId="9" fillId="0" borderId="5" xfId="0" applyNumberFormat="1" applyFont="1" applyFill="1" applyBorder="1" applyAlignment="1">
      <alignment horizont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2" borderId="2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/>
    </xf>
    <xf numFmtId="0" fontId="9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9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6" fillId="2" borderId="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67" fontId="3" fillId="2" borderId="1" xfId="0" applyNumberFormat="1" applyFont="1" applyFill="1" applyBorder="1" applyAlignment="1"/>
    <xf numFmtId="167" fontId="5" fillId="2" borderId="2" xfId="0" applyNumberFormat="1" applyFont="1" applyFill="1" applyBorder="1" applyAlignment="1"/>
    <xf numFmtId="167" fontId="5" fillId="2" borderId="3" xfId="0" applyNumberFormat="1" applyFont="1" applyFill="1" applyBorder="1" applyAlignment="1"/>
    <xf numFmtId="167" fontId="5" fillId="3" borderId="1" xfId="0" applyNumberFormat="1" applyFont="1" applyFill="1" applyBorder="1" applyAlignment="1"/>
    <xf numFmtId="167" fontId="5" fillId="3" borderId="2" xfId="0" applyNumberFormat="1" applyFont="1" applyFill="1" applyBorder="1" applyAlignment="1"/>
    <xf numFmtId="167" fontId="5" fillId="2" borderId="4" xfId="0" applyNumberFormat="1" applyFont="1" applyFill="1" applyBorder="1" applyAlignment="1"/>
    <xf numFmtId="167" fontId="2" fillId="2" borderId="2" xfId="0" applyNumberFormat="1" applyFont="1" applyFill="1" applyBorder="1" applyAlignment="1"/>
    <xf numFmtId="167" fontId="2" fillId="2" borderId="3" xfId="0" applyNumberFormat="1" applyFont="1" applyFill="1" applyBorder="1" applyAlignment="1"/>
    <xf numFmtId="167" fontId="2" fillId="3" borderId="1" xfId="0" applyNumberFormat="1" applyFont="1" applyFill="1" applyBorder="1" applyAlignment="1"/>
    <xf numFmtId="167" fontId="5" fillId="2" borderId="1" xfId="0" applyNumberFormat="1" applyFont="1" applyFill="1" applyBorder="1" applyAlignment="1"/>
    <xf numFmtId="167" fontId="5" fillId="3" borderId="3" xfId="0" applyNumberFormat="1" applyFont="1" applyFill="1" applyBorder="1" applyAlignment="1"/>
    <xf numFmtId="167" fontId="5" fillId="3" borderId="1" xfId="0" applyNumberFormat="1" applyFont="1" applyFill="1" applyBorder="1" applyAlignment="1">
      <alignment horizontal="right" vertical="center"/>
    </xf>
    <xf numFmtId="167" fontId="8" fillId="3" borderId="1" xfId="0" applyNumberFormat="1" applyFont="1" applyFill="1" applyBorder="1" applyAlignment="1"/>
    <xf numFmtId="167" fontId="6" fillId="3" borderId="1" xfId="0" applyNumberFormat="1" applyFont="1" applyFill="1" applyBorder="1" applyAlignment="1"/>
    <xf numFmtId="167" fontId="8" fillId="2" borderId="1" xfId="0" applyNumberFormat="1" applyFont="1" applyFill="1" applyBorder="1" applyAlignment="1"/>
    <xf numFmtId="167" fontId="9" fillId="2" borderId="1" xfId="0" applyNumberFormat="1" applyFont="1" applyFill="1" applyBorder="1" applyAlignment="1"/>
    <xf numFmtId="167" fontId="6" fillId="3" borderId="2" xfId="0" applyNumberFormat="1" applyFont="1" applyFill="1" applyBorder="1" applyAlignment="1"/>
    <xf numFmtId="167" fontId="2" fillId="2" borderId="1" xfId="0" applyNumberFormat="1" applyFont="1" applyFill="1" applyBorder="1" applyAlignment="1"/>
    <xf numFmtId="167" fontId="5" fillId="2" borderId="1" xfId="0" applyNumberFormat="1" applyFont="1" applyFill="1" applyBorder="1" applyAlignment="1"/>
    <xf numFmtId="167" fontId="1" fillId="3" borderId="1" xfId="0" applyNumberFormat="1" applyFont="1" applyFill="1" applyBorder="1" applyAlignment="1"/>
    <xf numFmtId="167" fontId="3" fillId="3" borderId="1" xfId="0" applyNumberFormat="1" applyFont="1" applyFill="1" applyBorder="1" applyAlignment="1"/>
    <xf numFmtId="0" fontId="3" fillId="2" borderId="0" xfId="0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 wrapText="1"/>
    </xf>
    <xf numFmtId="3" fontId="6" fillId="2" borderId="5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SheetLayoutView="80" workbookViewId="0">
      <selection activeCell="D18" sqref="D18"/>
    </sheetView>
  </sheetViews>
  <sheetFormatPr defaultRowHeight="15.65"/>
  <cols>
    <col min="1" max="1" width="62" style="49" customWidth="1"/>
    <col min="2" max="2" width="6.77734375" style="49" customWidth="1"/>
    <col min="3" max="3" width="7.88671875" style="72" customWidth="1"/>
    <col min="4" max="4" width="19.6640625" style="72" customWidth="1"/>
    <col min="5" max="5" width="8.33203125" style="53" customWidth="1"/>
    <col min="6" max="7" width="18" style="49" customWidth="1"/>
  </cols>
  <sheetData>
    <row r="1" spans="1:7">
      <c r="C1" s="53"/>
      <c r="D1" s="53"/>
      <c r="F1" s="50"/>
      <c r="G1" s="50"/>
    </row>
    <row r="2" spans="1:7" ht="17.55">
      <c r="A2" s="124" t="s">
        <v>111</v>
      </c>
      <c r="B2" s="124"/>
      <c r="C2" s="124"/>
      <c r="D2" s="124"/>
      <c r="E2" s="124"/>
      <c r="F2" s="124"/>
    </row>
    <row r="3" spans="1:7" ht="17.55">
      <c r="A3" s="125" t="s">
        <v>112</v>
      </c>
      <c r="B3" s="125"/>
      <c r="C3" s="125"/>
      <c r="D3" s="125"/>
      <c r="E3" s="125"/>
      <c r="F3" s="125"/>
    </row>
    <row r="4" spans="1:7" s="1" customFormat="1">
      <c r="A4" s="93"/>
      <c r="B4" s="93"/>
      <c r="C4" s="93"/>
      <c r="D4" s="93"/>
      <c r="E4" s="148"/>
      <c r="F4" s="93"/>
      <c r="G4" s="126" t="s">
        <v>110</v>
      </c>
    </row>
    <row r="5" spans="1:7">
      <c r="A5" s="94" t="s">
        <v>0</v>
      </c>
      <c r="B5" s="94"/>
      <c r="C5" s="54" t="s">
        <v>34</v>
      </c>
      <c r="D5" s="8" t="s">
        <v>11</v>
      </c>
      <c r="E5" s="8" t="s">
        <v>35</v>
      </c>
      <c r="F5" s="54" t="s">
        <v>108</v>
      </c>
      <c r="G5" s="54" t="s">
        <v>109</v>
      </c>
    </row>
    <row r="6" spans="1:7" ht="31.3">
      <c r="A6" s="9" t="s">
        <v>1</v>
      </c>
      <c r="B6" s="96"/>
      <c r="C6" s="55"/>
      <c r="D6" s="10" t="s">
        <v>26</v>
      </c>
      <c r="E6" s="10"/>
      <c r="F6" s="127">
        <f>F7+F12</f>
        <v>2625.4</v>
      </c>
      <c r="G6" s="127">
        <f t="shared" ref="G6" si="0">G7+G12</f>
        <v>475</v>
      </c>
    </row>
    <row r="7" spans="1:7" ht="15.05" customHeight="1">
      <c r="A7" s="90" t="s">
        <v>2</v>
      </c>
      <c r="B7" s="97"/>
      <c r="C7" s="75"/>
      <c r="D7" s="81" t="s">
        <v>38</v>
      </c>
      <c r="E7" s="81"/>
      <c r="F7" s="128">
        <f>F9+F10+F11</f>
        <v>2625.4</v>
      </c>
      <c r="G7" s="128">
        <f t="shared" ref="G7" si="1">G9+G10+G11</f>
        <v>475</v>
      </c>
    </row>
    <row r="8" spans="1:7" ht="42.75" customHeight="1">
      <c r="A8" s="90"/>
      <c r="B8" s="98"/>
      <c r="C8" s="80"/>
      <c r="D8" s="82"/>
      <c r="E8" s="82"/>
      <c r="F8" s="129"/>
      <c r="G8" s="129"/>
    </row>
    <row r="9" spans="1:7">
      <c r="A9" s="11"/>
      <c r="B9" s="99"/>
      <c r="C9" s="56" t="s">
        <v>36</v>
      </c>
      <c r="D9" s="12" t="s">
        <v>14</v>
      </c>
      <c r="E9" s="12">
        <v>100</v>
      </c>
      <c r="F9" s="130">
        <v>1674.4</v>
      </c>
      <c r="G9" s="130">
        <v>319.5</v>
      </c>
    </row>
    <row r="10" spans="1:7">
      <c r="A10" s="7"/>
      <c r="B10" s="99"/>
      <c r="C10" s="56" t="s">
        <v>36</v>
      </c>
      <c r="D10" s="12" t="s">
        <v>14</v>
      </c>
      <c r="E10" s="12">
        <v>200</v>
      </c>
      <c r="F10" s="130">
        <v>911</v>
      </c>
      <c r="G10" s="130">
        <v>150.4</v>
      </c>
    </row>
    <row r="11" spans="1:7">
      <c r="A11" s="13"/>
      <c r="B11" s="97"/>
      <c r="C11" s="56" t="s">
        <v>36</v>
      </c>
      <c r="D11" s="12" t="s">
        <v>14</v>
      </c>
      <c r="E11" s="12">
        <v>800</v>
      </c>
      <c r="F11" s="131">
        <v>40</v>
      </c>
      <c r="G11" s="131">
        <v>5.0999999999999996</v>
      </c>
    </row>
    <row r="12" spans="1:7" ht="15.05" hidden="1" customHeight="1">
      <c r="A12" s="73" t="s">
        <v>3</v>
      </c>
      <c r="B12" s="97"/>
      <c r="C12" s="75"/>
      <c r="D12" s="77" t="s">
        <v>39</v>
      </c>
      <c r="E12" s="77"/>
      <c r="F12" s="128">
        <f>F15+F16</f>
        <v>0</v>
      </c>
      <c r="G12" s="128">
        <f t="shared" ref="G12" si="2">G15+G16</f>
        <v>0</v>
      </c>
    </row>
    <row r="13" spans="1:7" ht="15.05" hidden="1" customHeight="1">
      <c r="A13" s="74"/>
      <c r="B13" s="100"/>
      <c r="C13" s="76"/>
      <c r="D13" s="78"/>
      <c r="E13" s="78"/>
      <c r="F13" s="132"/>
      <c r="G13" s="132"/>
    </row>
    <row r="14" spans="1:7" ht="15.85" hidden="1" customHeight="1">
      <c r="A14" s="74"/>
      <c r="B14" s="100"/>
      <c r="C14" s="57"/>
      <c r="D14" s="92"/>
      <c r="E14" s="92"/>
      <c r="F14" s="129"/>
      <c r="G14" s="129"/>
    </row>
    <row r="15" spans="1:7" hidden="1">
      <c r="A15" s="11"/>
      <c r="B15" s="99"/>
      <c r="C15" s="56" t="s">
        <v>36</v>
      </c>
      <c r="D15" s="14" t="s">
        <v>27</v>
      </c>
      <c r="E15" s="14">
        <v>100</v>
      </c>
      <c r="F15" s="130"/>
      <c r="G15" s="130"/>
    </row>
    <row r="16" spans="1:7" hidden="1">
      <c r="A16" s="16"/>
      <c r="B16" s="98"/>
      <c r="C16" s="58" t="s">
        <v>36</v>
      </c>
      <c r="D16" s="14" t="s">
        <v>27</v>
      </c>
      <c r="E16" s="14">
        <v>200</v>
      </c>
      <c r="F16" s="130"/>
      <c r="G16" s="130"/>
    </row>
    <row r="17" spans="1:7" ht="31.3">
      <c r="A17" s="22" t="s">
        <v>4</v>
      </c>
      <c r="B17" s="101"/>
      <c r="C17" s="55"/>
      <c r="D17" s="10" t="s">
        <v>15</v>
      </c>
      <c r="E17" s="10"/>
      <c r="F17" s="127">
        <f>F18+F19+F24+F32+F39+F43+F44+F48+F51</f>
        <v>9239.1999999999989</v>
      </c>
      <c r="G17" s="127">
        <f t="shared" ref="G17" si="3">G18+G19+G24+G32+G39+G43+G44+G48+G51</f>
        <v>1565.8000000000002</v>
      </c>
    </row>
    <row r="18" spans="1:7" ht="40.549999999999997" customHeight="1">
      <c r="A18" s="11" t="s">
        <v>30</v>
      </c>
      <c r="B18" s="99"/>
      <c r="C18" s="59" t="s">
        <v>37</v>
      </c>
      <c r="D18" s="12" t="s">
        <v>16</v>
      </c>
      <c r="E18" s="12">
        <v>100</v>
      </c>
      <c r="F18" s="130">
        <v>999</v>
      </c>
      <c r="G18" s="130">
        <v>197.3</v>
      </c>
    </row>
    <row r="19" spans="1:7" ht="15.05" customHeight="1">
      <c r="A19" s="73" t="s">
        <v>5</v>
      </c>
      <c r="B19" s="97"/>
      <c r="C19" s="75"/>
      <c r="D19" s="81" t="s">
        <v>42</v>
      </c>
      <c r="E19" s="81"/>
      <c r="F19" s="133">
        <f>F21+F22+F23</f>
        <v>1227.3</v>
      </c>
      <c r="G19" s="133">
        <f t="shared" ref="G19" si="4">G21+G22+G23</f>
        <v>263.39999999999998</v>
      </c>
    </row>
    <row r="20" spans="1:7" ht="24.75" customHeight="1">
      <c r="A20" s="79"/>
      <c r="B20" s="98"/>
      <c r="C20" s="80"/>
      <c r="D20" s="82"/>
      <c r="E20" s="82"/>
      <c r="F20" s="134"/>
      <c r="G20" s="134"/>
    </row>
    <row r="21" spans="1:7">
      <c r="A21" s="16"/>
      <c r="B21" s="98"/>
      <c r="C21" s="58" t="s">
        <v>40</v>
      </c>
      <c r="D21" s="12" t="s">
        <v>17</v>
      </c>
      <c r="E21" s="12">
        <v>100</v>
      </c>
      <c r="F21" s="135">
        <v>791</v>
      </c>
      <c r="G21" s="135">
        <v>168.2</v>
      </c>
    </row>
    <row r="22" spans="1:7">
      <c r="A22" s="16"/>
      <c r="B22" s="98"/>
      <c r="C22" s="58" t="s">
        <v>40</v>
      </c>
      <c r="D22" s="12" t="s">
        <v>17</v>
      </c>
      <c r="E22" s="12">
        <v>200</v>
      </c>
      <c r="F22" s="135">
        <v>433.3</v>
      </c>
      <c r="G22" s="135">
        <v>95.2</v>
      </c>
    </row>
    <row r="23" spans="1:7">
      <c r="A23" s="16"/>
      <c r="B23" s="98"/>
      <c r="C23" s="58" t="s">
        <v>40</v>
      </c>
      <c r="D23" s="12" t="s">
        <v>17</v>
      </c>
      <c r="E23" s="12">
        <v>800</v>
      </c>
      <c r="F23" s="135">
        <v>3</v>
      </c>
      <c r="G23" s="135"/>
    </row>
    <row r="24" spans="1:7" ht="15.05" customHeight="1">
      <c r="A24" s="90" t="s">
        <v>6</v>
      </c>
      <c r="B24" s="97"/>
      <c r="C24" s="75"/>
      <c r="D24" s="81" t="s">
        <v>41</v>
      </c>
      <c r="E24" s="81"/>
      <c r="F24" s="133">
        <f>F26+F27+F31+F28+F29+F30</f>
        <v>6035.2</v>
      </c>
      <c r="G24" s="133">
        <f>G26+G27+G31+G28+G29+G30</f>
        <v>921.70000000000016</v>
      </c>
    </row>
    <row r="25" spans="1:7" ht="23.35" customHeight="1">
      <c r="A25" s="90"/>
      <c r="B25" s="98"/>
      <c r="C25" s="80"/>
      <c r="D25" s="82"/>
      <c r="E25" s="82"/>
      <c r="F25" s="134"/>
      <c r="G25" s="134"/>
    </row>
    <row r="26" spans="1:7">
      <c r="A26" s="17"/>
      <c r="B26" s="102"/>
      <c r="C26" s="56" t="s">
        <v>43</v>
      </c>
      <c r="D26" s="12" t="s">
        <v>31</v>
      </c>
      <c r="E26" s="12">
        <v>100</v>
      </c>
      <c r="F26" s="135">
        <v>2588.5</v>
      </c>
      <c r="G26" s="135">
        <v>697.7</v>
      </c>
    </row>
    <row r="27" spans="1:7">
      <c r="A27" s="42"/>
      <c r="B27" s="103"/>
      <c r="C27" s="56" t="s">
        <v>43</v>
      </c>
      <c r="D27" s="12" t="s">
        <v>31</v>
      </c>
      <c r="E27" s="12">
        <v>200</v>
      </c>
      <c r="F27" s="135">
        <v>292.8</v>
      </c>
      <c r="G27" s="135">
        <v>212.2</v>
      </c>
    </row>
    <row r="28" spans="1:7" s="1" customFormat="1">
      <c r="A28" s="11"/>
      <c r="B28" s="99"/>
      <c r="C28" s="56" t="s">
        <v>43</v>
      </c>
      <c r="D28" s="12" t="s">
        <v>31</v>
      </c>
      <c r="E28" s="12">
        <v>800</v>
      </c>
      <c r="F28" s="135">
        <v>1.2</v>
      </c>
      <c r="G28" s="135">
        <v>1.2</v>
      </c>
    </row>
    <row r="29" spans="1:7" s="1" customFormat="1">
      <c r="A29" s="7"/>
      <c r="B29" s="120" t="s">
        <v>113</v>
      </c>
      <c r="C29" s="64" t="s">
        <v>43</v>
      </c>
      <c r="D29" s="20" t="s">
        <v>105</v>
      </c>
      <c r="E29" s="20">
        <v>200</v>
      </c>
      <c r="F29" s="139">
        <v>730.7</v>
      </c>
      <c r="G29" s="139"/>
    </row>
    <row r="30" spans="1:7" s="1" customFormat="1">
      <c r="A30" s="7"/>
      <c r="B30" s="99"/>
      <c r="C30" s="56" t="s">
        <v>43</v>
      </c>
      <c r="D30" s="12" t="s">
        <v>105</v>
      </c>
      <c r="E30" s="12">
        <v>200</v>
      </c>
      <c r="F30" s="135">
        <v>2373</v>
      </c>
      <c r="G30" s="135"/>
    </row>
    <row r="31" spans="1:7">
      <c r="A31" s="11"/>
      <c r="B31" s="99"/>
      <c r="C31" s="56" t="s">
        <v>43</v>
      </c>
      <c r="D31" s="12" t="s">
        <v>44</v>
      </c>
      <c r="E31" s="12">
        <v>800</v>
      </c>
      <c r="F31" s="135">
        <v>49</v>
      </c>
      <c r="G31" s="135">
        <v>10.6</v>
      </c>
    </row>
    <row r="32" spans="1:7" ht="15.05" customHeight="1">
      <c r="A32" s="90" t="s">
        <v>7</v>
      </c>
      <c r="B32" s="97"/>
      <c r="C32" s="75"/>
      <c r="D32" s="81" t="s">
        <v>45</v>
      </c>
      <c r="E32" s="81"/>
      <c r="F32" s="136">
        <f>F35+F36+F37+F38</f>
        <v>125</v>
      </c>
      <c r="G32" s="136">
        <f t="shared" ref="G32" si="5">G35+G36+G37+G38</f>
        <v>30</v>
      </c>
    </row>
    <row r="33" spans="1:7" ht="15.05" customHeight="1">
      <c r="A33" s="90"/>
      <c r="B33" s="100"/>
      <c r="C33" s="76"/>
      <c r="D33" s="91"/>
      <c r="E33" s="91"/>
      <c r="F33" s="136"/>
      <c r="G33" s="136"/>
    </row>
    <row r="34" spans="1:7" ht="15.05" customHeight="1">
      <c r="A34" s="90"/>
      <c r="B34" s="98"/>
      <c r="C34" s="80"/>
      <c r="D34" s="82"/>
      <c r="E34" s="82"/>
      <c r="F34" s="136"/>
      <c r="G34" s="136"/>
    </row>
    <row r="35" spans="1:7">
      <c r="A35" s="13"/>
      <c r="B35" s="97"/>
      <c r="C35" s="60" t="s">
        <v>46</v>
      </c>
      <c r="D35" s="12" t="s">
        <v>18</v>
      </c>
      <c r="E35" s="46">
        <v>800</v>
      </c>
      <c r="F35" s="131">
        <v>1</v>
      </c>
      <c r="G35" s="131"/>
    </row>
    <row r="36" spans="1:7">
      <c r="A36" s="13"/>
      <c r="B36" s="97"/>
      <c r="C36" s="60" t="s">
        <v>47</v>
      </c>
      <c r="D36" s="12" t="s">
        <v>20</v>
      </c>
      <c r="E36" s="46">
        <v>700</v>
      </c>
      <c r="F36" s="131">
        <v>1</v>
      </c>
      <c r="G36" s="131"/>
    </row>
    <row r="37" spans="1:7">
      <c r="A37" s="13"/>
      <c r="B37" s="97"/>
      <c r="C37" s="60" t="s">
        <v>40</v>
      </c>
      <c r="D37" s="12" t="s">
        <v>19</v>
      </c>
      <c r="E37" s="46">
        <v>500</v>
      </c>
      <c r="F37" s="131">
        <v>122</v>
      </c>
      <c r="G37" s="131">
        <v>30</v>
      </c>
    </row>
    <row r="38" spans="1:7" s="1" customFormat="1">
      <c r="A38" s="13"/>
      <c r="B38" s="97"/>
      <c r="C38" s="60" t="s">
        <v>53</v>
      </c>
      <c r="D38" s="12" t="s">
        <v>19</v>
      </c>
      <c r="E38" s="46">
        <v>500</v>
      </c>
      <c r="F38" s="131">
        <v>1</v>
      </c>
      <c r="G38" s="131"/>
    </row>
    <row r="39" spans="1:7" ht="15.05" customHeight="1">
      <c r="A39" s="73" t="s">
        <v>12</v>
      </c>
      <c r="B39" s="97"/>
      <c r="C39" s="75"/>
      <c r="D39" s="81" t="s">
        <v>48</v>
      </c>
      <c r="E39" s="81"/>
      <c r="F39" s="128">
        <f>F41+F42</f>
        <v>22</v>
      </c>
      <c r="G39" s="128">
        <f t="shared" ref="G39" si="6">G41+G42</f>
        <v>0</v>
      </c>
    </row>
    <row r="40" spans="1:7" ht="39.799999999999997" customHeight="1">
      <c r="A40" s="79"/>
      <c r="B40" s="98"/>
      <c r="C40" s="80"/>
      <c r="D40" s="82"/>
      <c r="E40" s="82"/>
      <c r="F40" s="129"/>
      <c r="G40" s="129"/>
    </row>
    <row r="41" spans="1:7">
      <c r="A41" s="16"/>
      <c r="B41" s="98"/>
      <c r="C41" s="58" t="s">
        <v>49</v>
      </c>
      <c r="D41" s="12" t="s">
        <v>50</v>
      </c>
      <c r="E41" s="47">
        <v>200</v>
      </c>
      <c r="F41" s="137">
        <v>16</v>
      </c>
      <c r="G41" s="137"/>
    </row>
    <row r="42" spans="1:7">
      <c r="A42" s="16"/>
      <c r="B42" s="98"/>
      <c r="C42" s="58" t="s">
        <v>51</v>
      </c>
      <c r="D42" s="12" t="s">
        <v>65</v>
      </c>
      <c r="E42" s="47">
        <v>200</v>
      </c>
      <c r="F42" s="137">
        <v>6</v>
      </c>
      <c r="G42" s="137"/>
    </row>
    <row r="43" spans="1:7">
      <c r="A43" s="18" t="s">
        <v>8</v>
      </c>
      <c r="B43" s="104"/>
      <c r="C43" s="56" t="s">
        <v>52</v>
      </c>
      <c r="D43" s="19" t="s">
        <v>21</v>
      </c>
      <c r="E43" s="19">
        <v>300</v>
      </c>
      <c r="F43" s="138">
        <v>154</v>
      </c>
      <c r="G43" s="138">
        <v>39.4</v>
      </c>
    </row>
    <row r="44" spans="1:7" ht="47">
      <c r="A44" s="11" t="s">
        <v>71</v>
      </c>
      <c r="B44" s="99"/>
      <c r="C44" s="59"/>
      <c r="D44" s="12" t="s">
        <v>62</v>
      </c>
      <c r="E44" s="12"/>
      <c r="F44" s="145">
        <f>F45+F47+F46</f>
        <v>392.9</v>
      </c>
      <c r="G44" s="145">
        <f>G45+G47+G46</f>
        <v>61.3</v>
      </c>
    </row>
    <row r="45" spans="1:7" s="1" customFormat="1">
      <c r="A45" s="2"/>
      <c r="B45" s="120" t="s">
        <v>113</v>
      </c>
      <c r="C45" s="61" t="s">
        <v>61</v>
      </c>
      <c r="D45" s="20" t="s">
        <v>88</v>
      </c>
      <c r="E45" s="20">
        <v>200</v>
      </c>
      <c r="F45" s="139">
        <v>199.9</v>
      </c>
      <c r="G45" s="139">
        <v>22</v>
      </c>
    </row>
    <row r="46" spans="1:7" s="1" customFormat="1">
      <c r="A46" s="2"/>
      <c r="B46" s="112" t="s">
        <v>114</v>
      </c>
      <c r="C46" s="62" t="s">
        <v>61</v>
      </c>
      <c r="D46" s="14" t="s">
        <v>88</v>
      </c>
      <c r="E46" s="14">
        <v>200</v>
      </c>
      <c r="F46" s="140">
        <v>123</v>
      </c>
      <c r="G46" s="140">
        <v>39.299999999999997</v>
      </c>
    </row>
    <row r="47" spans="1:7" s="1" customFormat="1">
      <c r="A47" s="11"/>
      <c r="B47" s="99"/>
      <c r="C47" s="59" t="s">
        <v>61</v>
      </c>
      <c r="D47" s="12" t="s">
        <v>62</v>
      </c>
      <c r="E47" s="12">
        <v>200</v>
      </c>
      <c r="F47" s="130">
        <v>70</v>
      </c>
      <c r="G47" s="130"/>
    </row>
    <row r="48" spans="1:7" ht="47">
      <c r="A48" s="11" t="s">
        <v>13</v>
      </c>
      <c r="B48" s="99"/>
      <c r="C48" s="56"/>
      <c r="D48" s="12" t="s">
        <v>54</v>
      </c>
      <c r="E48" s="12"/>
      <c r="F48" s="141">
        <f>F49+F50</f>
        <v>233.79999999999998</v>
      </c>
      <c r="G48" s="141">
        <f t="shared" ref="G48" si="7">G49+G50</f>
        <v>52.7</v>
      </c>
    </row>
    <row r="49" spans="1:7">
      <c r="A49" s="11"/>
      <c r="B49" s="120" t="s">
        <v>115</v>
      </c>
      <c r="C49" s="56" t="s">
        <v>55</v>
      </c>
      <c r="D49" s="12" t="s">
        <v>22</v>
      </c>
      <c r="E49" s="12">
        <v>100</v>
      </c>
      <c r="F49" s="130">
        <v>217.2</v>
      </c>
      <c r="G49" s="130">
        <v>52.7</v>
      </c>
    </row>
    <row r="50" spans="1:7">
      <c r="A50" s="11"/>
      <c r="B50" s="120" t="s">
        <v>115</v>
      </c>
      <c r="C50" s="56" t="s">
        <v>55</v>
      </c>
      <c r="D50" s="12" t="s">
        <v>22</v>
      </c>
      <c r="E50" s="12">
        <v>200</v>
      </c>
      <c r="F50" s="130">
        <v>16.600000000000001</v>
      </c>
      <c r="G50" s="130"/>
    </row>
    <row r="51" spans="1:7">
      <c r="A51" s="11" t="s">
        <v>72</v>
      </c>
      <c r="B51" s="97"/>
      <c r="C51" s="63" t="s">
        <v>53</v>
      </c>
      <c r="D51" s="21" t="s">
        <v>73</v>
      </c>
      <c r="E51" s="46">
        <v>200</v>
      </c>
      <c r="F51" s="130">
        <v>50</v>
      </c>
      <c r="G51" s="130"/>
    </row>
    <row r="52" spans="1:7" ht="15.05" customHeight="1">
      <c r="A52" s="83" t="s">
        <v>9</v>
      </c>
      <c r="B52" s="106"/>
      <c r="C52" s="84"/>
      <c r="D52" s="87" t="s">
        <v>23</v>
      </c>
      <c r="E52" s="87"/>
      <c r="F52" s="142">
        <f>F55+F61+F66+F68+F78+F86+F75+F76+F77</f>
        <v>5281.9</v>
      </c>
      <c r="G52" s="142">
        <f t="shared" ref="G52" si="8">G55+G61+G66+G68+G78+G86+G75+G76+G77</f>
        <v>1010.3000000000001</v>
      </c>
    </row>
    <row r="53" spans="1:7" ht="15.05" customHeight="1">
      <c r="A53" s="83"/>
      <c r="B53" s="107"/>
      <c r="C53" s="85"/>
      <c r="D53" s="88"/>
      <c r="E53" s="88"/>
      <c r="F53" s="142"/>
      <c r="G53" s="142"/>
    </row>
    <row r="54" spans="1:7" ht="15.05" customHeight="1">
      <c r="A54" s="83"/>
      <c r="B54" s="108"/>
      <c r="C54" s="86"/>
      <c r="D54" s="89"/>
      <c r="E54" s="89"/>
      <c r="F54" s="142"/>
      <c r="G54" s="142"/>
    </row>
    <row r="55" spans="1:7" ht="15.05" hidden="1" customHeight="1">
      <c r="A55" s="73" t="s">
        <v>10</v>
      </c>
      <c r="B55" s="97"/>
      <c r="C55" s="75"/>
      <c r="D55" s="77" t="s">
        <v>56</v>
      </c>
      <c r="E55" s="77"/>
      <c r="F55" s="128">
        <f>F58+F59+F60</f>
        <v>0</v>
      </c>
      <c r="G55" s="128">
        <f t="shared" ref="G55" si="9">G58+G59+G60</f>
        <v>0</v>
      </c>
    </row>
    <row r="56" spans="1:7" ht="15.05" hidden="1" customHeight="1">
      <c r="A56" s="74"/>
      <c r="B56" s="100"/>
      <c r="C56" s="76"/>
      <c r="D56" s="78"/>
      <c r="E56" s="78"/>
      <c r="F56" s="132"/>
      <c r="G56" s="132"/>
    </row>
    <row r="57" spans="1:7" ht="15.85" hidden="1" customHeight="1">
      <c r="A57" s="74"/>
      <c r="B57" s="100"/>
      <c r="C57" s="57"/>
      <c r="D57" s="78"/>
      <c r="E57" s="48"/>
      <c r="F57" s="132"/>
      <c r="G57" s="132"/>
    </row>
    <row r="58" spans="1:7" hidden="1">
      <c r="A58" s="7"/>
      <c r="B58" s="99"/>
      <c r="C58" s="56" t="s">
        <v>57</v>
      </c>
      <c r="D58" s="12" t="s">
        <v>28</v>
      </c>
      <c r="E58" s="12">
        <v>200</v>
      </c>
      <c r="F58" s="130"/>
      <c r="G58" s="130"/>
    </row>
    <row r="59" spans="1:7" hidden="1">
      <c r="A59" s="23"/>
      <c r="B59" s="109"/>
      <c r="C59" s="64" t="s">
        <v>57</v>
      </c>
      <c r="D59" s="20" t="s">
        <v>29</v>
      </c>
      <c r="E59" s="20">
        <v>200</v>
      </c>
      <c r="F59" s="139"/>
      <c r="G59" s="139"/>
    </row>
    <row r="60" spans="1:7" s="1" customFormat="1" hidden="1">
      <c r="A60" s="24"/>
      <c r="B60" s="110"/>
      <c r="C60" s="65" t="s">
        <v>57</v>
      </c>
      <c r="D60" s="14" t="s">
        <v>29</v>
      </c>
      <c r="E60" s="14">
        <v>200</v>
      </c>
      <c r="F60" s="143"/>
      <c r="G60" s="143"/>
    </row>
    <row r="61" spans="1:7" ht="15.05" customHeight="1">
      <c r="A61" s="73" t="s">
        <v>94</v>
      </c>
      <c r="B61" s="97"/>
      <c r="C61" s="75"/>
      <c r="D61" s="81" t="s">
        <v>63</v>
      </c>
      <c r="E61" s="81"/>
      <c r="F61" s="133">
        <f>F63+F64+F65</f>
        <v>706.4</v>
      </c>
      <c r="G61" s="133">
        <f t="shared" ref="G61" si="10">G63+G64+G65</f>
        <v>135.6</v>
      </c>
    </row>
    <row r="62" spans="1:7" ht="31.5" customHeight="1">
      <c r="A62" s="79"/>
      <c r="B62" s="98"/>
      <c r="C62" s="80"/>
      <c r="D62" s="82"/>
      <c r="E62" s="82"/>
      <c r="F62" s="134"/>
      <c r="G62" s="134"/>
    </row>
    <row r="63" spans="1:7">
      <c r="A63" s="11"/>
      <c r="B63" s="99"/>
      <c r="C63" s="56" t="s">
        <v>59</v>
      </c>
      <c r="D63" s="12" t="s">
        <v>24</v>
      </c>
      <c r="E63" s="12">
        <v>200</v>
      </c>
      <c r="F63" s="135">
        <v>556.29999999999995</v>
      </c>
      <c r="G63" s="135">
        <v>135.6</v>
      </c>
    </row>
    <row r="64" spans="1:7">
      <c r="A64" s="25"/>
      <c r="B64" s="121" t="s">
        <v>113</v>
      </c>
      <c r="C64" s="64" t="s">
        <v>59</v>
      </c>
      <c r="D64" s="20" t="s">
        <v>33</v>
      </c>
      <c r="E64" s="20">
        <v>200</v>
      </c>
      <c r="F64" s="139">
        <v>136.5</v>
      </c>
      <c r="G64" s="139"/>
    </row>
    <row r="65" spans="1:7" s="1" customFormat="1">
      <c r="A65" s="24"/>
      <c r="B65" s="123" t="s">
        <v>114</v>
      </c>
      <c r="C65" s="65" t="s">
        <v>59</v>
      </c>
      <c r="D65" s="14" t="s">
        <v>33</v>
      </c>
      <c r="E65" s="14">
        <v>200</v>
      </c>
      <c r="F65" s="140">
        <v>13.6</v>
      </c>
      <c r="G65" s="140"/>
    </row>
    <row r="66" spans="1:7">
      <c r="A66" s="13" t="s">
        <v>95</v>
      </c>
      <c r="B66" s="97"/>
      <c r="C66" s="60"/>
      <c r="D66" s="12" t="s">
        <v>58</v>
      </c>
      <c r="E66" s="12"/>
      <c r="F66" s="144">
        <f>F67</f>
        <v>278.5</v>
      </c>
      <c r="G66" s="144">
        <f t="shared" ref="G66" si="11">G67</f>
        <v>0</v>
      </c>
    </row>
    <row r="67" spans="1:7">
      <c r="A67" s="26"/>
      <c r="B67" s="111"/>
      <c r="C67" s="60" t="s">
        <v>59</v>
      </c>
      <c r="D67" s="12" t="s">
        <v>25</v>
      </c>
      <c r="E67" s="12">
        <v>200</v>
      </c>
      <c r="F67" s="130">
        <v>278.5</v>
      </c>
      <c r="G67" s="130"/>
    </row>
    <row r="68" spans="1:7" ht="31.3">
      <c r="A68" s="11" t="s">
        <v>96</v>
      </c>
      <c r="B68" s="97"/>
      <c r="C68" s="60"/>
      <c r="D68" s="12" t="s">
        <v>66</v>
      </c>
      <c r="E68" s="12"/>
      <c r="F68" s="145">
        <f>F69+F71+F73+F74+F70+F72</f>
        <v>3867</v>
      </c>
      <c r="G68" s="145">
        <f t="shared" ref="G68" si="12">G69+G71+G73+G74+G70+G72</f>
        <v>786.80000000000007</v>
      </c>
    </row>
    <row r="69" spans="1:7">
      <c r="A69" s="17"/>
      <c r="B69" s="102"/>
      <c r="C69" s="56" t="s">
        <v>59</v>
      </c>
      <c r="D69" s="12" t="s">
        <v>77</v>
      </c>
      <c r="E69" s="12">
        <v>200</v>
      </c>
      <c r="F69" s="130">
        <v>92.1</v>
      </c>
      <c r="G69" s="130">
        <v>92</v>
      </c>
    </row>
    <row r="70" spans="1:7" s="1" customFormat="1">
      <c r="A70" s="7"/>
      <c r="B70" s="120" t="s">
        <v>113</v>
      </c>
      <c r="C70" s="64" t="s">
        <v>59</v>
      </c>
      <c r="D70" s="20" t="s">
        <v>92</v>
      </c>
      <c r="E70" s="20">
        <v>200</v>
      </c>
      <c r="F70" s="139">
        <v>981.3</v>
      </c>
      <c r="G70" s="139"/>
    </row>
    <row r="71" spans="1:7" s="1" customFormat="1">
      <c r="A71" s="7"/>
      <c r="B71" s="99" t="s">
        <v>114</v>
      </c>
      <c r="C71" s="56" t="s">
        <v>59</v>
      </c>
      <c r="D71" s="14" t="s">
        <v>92</v>
      </c>
      <c r="E71" s="12">
        <v>200</v>
      </c>
      <c r="F71" s="130">
        <v>146.69999999999999</v>
      </c>
      <c r="G71" s="130"/>
    </row>
    <row r="72" spans="1:7" s="1" customFormat="1">
      <c r="A72" s="7"/>
      <c r="B72" s="120" t="s">
        <v>113</v>
      </c>
      <c r="C72" s="64" t="s">
        <v>59</v>
      </c>
      <c r="D72" s="20" t="s">
        <v>93</v>
      </c>
      <c r="E72" s="20">
        <v>200</v>
      </c>
      <c r="F72" s="139">
        <v>1950.7</v>
      </c>
      <c r="G72" s="139">
        <v>515.70000000000005</v>
      </c>
    </row>
    <row r="73" spans="1:7" s="1" customFormat="1">
      <c r="A73" s="7"/>
      <c r="B73" s="99" t="s">
        <v>114</v>
      </c>
      <c r="C73" s="56" t="s">
        <v>59</v>
      </c>
      <c r="D73" s="14" t="s">
        <v>93</v>
      </c>
      <c r="E73" s="12">
        <v>200</v>
      </c>
      <c r="F73" s="130">
        <v>354.2</v>
      </c>
      <c r="G73" s="130">
        <v>179.1</v>
      </c>
    </row>
    <row r="74" spans="1:7" s="1" customFormat="1">
      <c r="A74" s="7"/>
      <c r="B74" s="105" t="s">
        <v>116</v>
      </c>
      <c r="C74" s="66" t="s">
        <v>59</v>
      </c>
      <c r="D74" s="27" t="s">
        <v>93</v>
      </c>
      <c r="E74" s="27">
        <v>200</v>
      </c>
      <c r="F74" s="146">
        <v>342</v>
      </c>
      <c r="G74" s="146"/>
    </row>
    <row r="75" spans="1:7" s="1" customFormat="1">
      <c r="A75" s="11" t="s">
        <v>97</v>
      </c>
      <c r="B75" s="99"/>
      <c r="C75" s="56" t="s">
        <v>59</v>
      </c>
      <c r="D75" s="12" t="s">
        <v>81</v>
      </c>
      <c r="E75" s="12">
        <v>200</v>
      </c>
      <c r="F75" s="130">
        <v>50</v>
      </c>
      <c r="G75" s="130">
        <v>2.1</v>
      </c>
    </row>
    <row r="76" spans="1:7" s="1" customFormat="1" ht="47">
      <c r="A76" s="11" t="s">
        <v>98</v>
      </c>
      <c r="B76" s="99"/>
      <c r="C76" s="59" t="s">
        <v>59</v>
      </c>
      <c r="D76" s="12" t="s">
        <v>82</v>
      </c>
      <c r="E76" s="12">
        <v>200</v>
      </c>
      <c r="F76" s="130">
        <v>180</v>
      </c>
      <c r="G76" s="130"/>
    </row>
    <row r="77" spans="1:7" s="1" customFormat="1" ht="31.3">
      <c r="A77" s="18" t="s">
        <v>99</v>
      </c>
      <c r="B77" s="104"/>
      <c r="C77" s="59" t="s">
        <v>79</v>
      </c>
      <c r="D77" s="12" t="s">
        <v>80</v>
      </c>
      <c r="E77" s="12">
        <v>200</v>
      </c>
      <c r="F77" s="130">
        <v>50</v>
      </c>
      <c r="G77" s="130">
        <v>10.8</v>
      </c>
    </row>
    <row r="78" spans="1:7">
      <c r="A78" s="18" t="s">
        <v>100</v>
      </c>
      <c r="B78" s="104"/>
      <c r="C78" s="56"/>
      <c r="D78" s="12" t="s">
        <v>67</v>
      </c>
      <c r="E78" s="12"/>
      <c r="F78" s="145">
        <f>F79+F80+F81+F82+F83+F84+F85</f>
        <v>150</v>
      </c>
      <c r="G78" s="145">
        <f t="shared" ref="G78" si="13">G79+G80+G81+G82+G83+G84+G85</f>
        <v>75</v>
      </c>
    </row>
    <row r="79" spans="1:7">
      <c r="A79" s="2"/>
      <c r="B79" s="105"/>
      <c r="C79" s="56" t="s">
        <v>53</v>
      </c>
      <c r="D79" s="28" t="s">
        <v>87</v>
      </c>
      <c r="E79" s="12">
        <v>200</v>
      </c>
      <c r="F79" s="130">
        <v>150</v>
      </c>
      <c r="G79" s="130">
        <v>75</v>
      </c>
    </row>
    <row r="80" spans="1:7" s="1" customFormat="1" hidden="1">
      <c r="A80" s="15" t="s">
        <v>89</v>
      </c>
      <c r="B80" s="112"/>
      <c r="C80" s="65" t="s">
        <v>53</v>
      </c>
      <c r="D80" s="29" t="s">
        <v>83</v>
      </c>
      <c r="E80" s="14">
        <v>200</v>
      </c>
      <c r="F80" s="140"/>
      <c r="G80" s="140"/>
    </row>
    <row r="81" spans="1:7" s="1" customFormat="1" hidden="1">
      <c r="A81" s="2"/>
      <c r="B81" s="105"/>
      <c r="C81" s="66" t="s">
        <v>53</v>
      </c>
      <c r="D81" s="30" t="s">
        <v>70</v>
      </c>
      <c r="E81" s="27">
        <v>200</v>
      </c>
      <c r="F81" s="146"/>
      <c r="G81" s="146"/>
    </row>
    <row r="82" spans="1:7" s="1" customFormat="1" hidden="1">
      <c r="A82" s="15" t="s">
        <v>90</v>
      </c>
      <c r="B82" s="112"/>
      <c r="C82" s="65" t="s">
        <v>53</v>
      </c>
      <c r="D82" s="29" t="s">
        <v>83</v>
      </c>
      <c r="E82" s="14">
        <v>200</v>
      </c>
      <c r="F82" s="130"/>
      <c r="G82" s="130"/>
    </row>
    <row r="83" spans="1:7" s="1" customFormat="1" hidden="1">
      <c r="A83" s="15"/>
      <c r="B83" s="112"/>
      <c r="C83" s="66" t="s">
        <v>53</v>
      </c>
      <c r="D83" s="30" t="s">
        <v>70</v>
      </c>
      <c r="E83" s="27">
        <v>200</v>
      </c>
      <c r="F83" s="146"/>
      <c r="G83" s="146"/>
    </row>
    <row r="84" spans="1:7" s="1" customFormat="1" hidden="1">
      <c r="A84" s="15" t="s">
        <v>91</v>
      </c>
      <c r="B84" s="112"/>
      <c r="C84" s="65" t="s">
        <v>53</v>
      </c>
      <c r="D84" s="29" t="s">
        <v>83</v>
      </c>
      <c r="E84" s="14">
        <v>200</v>
      </c>
      <c r="F84" s="130"/>
      <c r="G84" s="130"/>
    </row>
    <row r="85" spans="1:7" s="1" customFormat="1" hidden="1">
      <c r="A85" s="2"/>
      <c r="B85" s="105"/>
      <c r="C85" s="66" t="s">
        <v>53</v>
      </c>
      <c r="D85" s="30" t="s">
        <v>70</v>
      </c>
      <c r="E85" s="27">
        <v>200</v>
      </c>
      <c r="F85" s="146"/>
      <c r="G85" s="146"/>
    </row>
    <row r="86" spans="1:7" ht="31.3" hidden="1">
      <c r="A86" s="18" t="s">
        <v>101</v>
      </c>
      <c r="B86" s="104"/>
      <c r="C86" s="56"/>
      <c r="D86" s="14" t="s">
        <v>74</v>
      </c>
      <c r="E86" s="14"/>
      <c r="F86" s="145">
        <f>F87</f>
        <v>0</v>
      </c>
      <c r="G86" s="145">
        <f t="shared" ref="G86" si="14">G87</f>
        <v>0</v>
      </c>
    </row>
    <row r="87" spans="1:7" hidden="1">
      <c r="A87" s="11"/>
      <c r="B87" s="99"/>
      <c r="C87" s="56" t="s">
        <v>53</v>
      </c>
      <c r="D87" s="14" t="s">
        <v>75</v>
      </c>
      <c r="E87" s="14">
        <v>200</v>
      </c>
      <c r="F87" s="130"/>
      <c r="G87" s="130"/>
    </row>
    <row r="88" spans="1:7" ht="31.3" hidden="1">
      <c r="A88" s="31" t="s">
        <v>32</v>
      </c>
      <c r="B88" s="113"/>
      <c r="C88" s="67" t="s">
        <v>53</v>
      </c>
      <c r="D88" s="32" t="s">
        <v>78</v>
      </c>
      <c r="E88" s="32">
        <v>500</v>
      </c>
      <c r="F88" s="147"/>
      <c r="G88" s="147"/>
    </row>
    <row r="89" spans="1:7" s="6" customFormat="1" ht="31.3">
      <c r="A89" s="33" t="s">
        <v>102</v>
      </c>
      <c r="B89" s="114"/>
      <c r="C89" s="68"/>
      <c r="D89" s="34" t="s">
        <v>69</v>
      </c>
      <c r="E89" s="32"/>
      <c r="F89" s="127">
        <f>F90</f>
        <v>15</v>
      </c>
      <c r="G89" s="127">
        <f t="shared" ref="G89" si="15">G90</f>
        <v>0</v>
      </c>
    </row>
    <row r="90" spans="1:7" ht="31.3">
      <c r="A90" s="95" t="s">
        <v>103</v>
      </c>
      <c r="B90" s="115"/>
      <c r="C90" s="69" t="s">
        <v>53</v>
      </c>
      <c r="D90" s="35" t="s">
        <v>68</v>
      </c>
      <c r="E90" s="149">
        <v>200</v>
      </c>
      <c r="F90" s="130">
        <v>15</v>
      </c>
      <c r="G90" s="130"/>
    </row>
    <row r="91" spans="1:7" s="1" customFormat="1" ht="31.3">
      <c r="A91" s="36" t="s">
        <v>104</v>
      </c>
      <c r="B91" s="116"/>
      <c r="C91" s="70"/>
      <c r="D91" s="37" t="s">
        <v>84</v>
      </c>
      <c r="E91" s="32"/>
      <c r="F91" s="127">
        <f>F92+F93+F94</f>
        <v>12998.8</v>
      </c>
      <c r="G91" s="127">
        <f t="shared" ref="G91" si="16">G92+G93+G94</f>
        <v>27.5</v>
      </c>
    </row>
    <row r="92" spans="1:7" s="1" customFormat="1" ht="47">
      <c r="A92" s="3" t="s">
        <v>106</v>
      </c>
      <c r="B92" s="117"/>
      <c r="C92" s="70" t="s">
        <v>57</v>
      </c>
      <c r="D92" s="45" t="s">
        <v>85</v>
      </c>
      <c r="E92" s="149">
        <v>200</v>
      </c>
      <c r="F92" s="130">
        <v>10075.4</v>
      </c>
      <c r="G92" s="130">
        <v>27.5</v>
      </c>
    </row>
    <row r="93" spans="1:7" s="1" customFormat="1">
      <c r="A93" s="3"/>
      <c r="B93" s="122" t="s">
        <v>113</v>
      </c>
      <c r="C93" s="61" t="s">
        <v>57</v>
      </c>
      <c r="D93" s="38" t="s">
        <v>86</v>
      </c>
      <c r="E93" s="149">
        <v>200</v>
      </c>
      <c r="F93" s="139">
        <v>2920.4</v>
      </c>
      <c r="G93" s="139"/>
    </row>
    <row r="94" spans="1:7" s="1" customFormat="1">
      <c r="A94" s="3"/>
      <c r="B94" s="117" t="s">
        <v>114</v>
      </c>
      <c r="C94" s="62" t="s">
        <v>57</v>
      </c>
      <c r="D94" s="39" t="s">
        <v>86</v>
      </c>
      <c r="E94" s="150">
        <v>200</v>
      </c>
      <c r="F94" s="130">
        <v>3</v>
      </c>
      <c r="G94" s="130"/>
    </row>
    <row r="95" spans="1:7" hidden="1">
      <c r="A95" s="40" t="s">
        <v>76</v>
      </c>
      <c r="B95" s="118"/>
      <c r="C95" s="67" t="s">
        <v>60</v>
      </c>
      <c r="D95" s="41" t="s">
        <v>64</v>
      </c>
      <c r="E95" s="32">
        <v>200</v>
      </c>
      <c r="F95" s="147"/>
      <c r="G95" s="147"/>
    </row>
    <row r="96" spans="1:7">
      <c r="A96" s="42"/>
      <c r="B96" s="119"/>
      <c r="C96" s="71"/>
      <c r="D96" s="43"/>
      <c r="E96" s="32"/>
      <c r="F96" s="147"/>
      <c r="G96" s="147"/>
    </row>
    <row r="97" spans="1:7">
      <c r="A97" s="44" t="s">
        <v>107</v>
      </c>
      <c r="B97" s="44"/>
      <c r="C97" s="55"/>
      <c r="D97" s="10"/>
      <c r="E97" s="10"/>
      <c r="F97" s="127">
        <f>F6+F17+F52+F88+F95+F89+F91</f>
        <v>30160.3</v>
      </c>
      <c r="G97" s="127">
        <f t="shared" ref="G97" si="17">G6+G17+G52+G88+G95+G89+G91</f>
        <v>3078.6000000000004</v>
      </c>
    </row>
    <row r="99" spans="1:7">
      <c r="A99" s="49" t="s">
        <v>117</v>
      </c>
      <c r="D99" s="72" t="s">
        <v>118</v>
      </c>
    </row>
    <row r="100" spans="1:7">
      <c r="E100" s="151"/>
      <c r="F100" s="5"/>
      <c r="G100" s="5"/>
    </row>
    <row r="101" spans="1:7">
      <c r="E101" s="151"/>
      <c r="F101" s="4"/>
      <c r="G101" s="4"/>
    </row>
    <row r="102" spans="1:7">
      <c r="E102" s="151"/>
      <c r="F102" s="4"/>
      <c r="G102" s="4"/>
    </row>
    <row r="103" spans="1:7">
      <c r="E103" s="151"/>
      <c r="F103" s="4"/>
      <c r="G103" s="4"/>
    </row>
    <row r="104" spans="1:7">
      <c r="E104" s="151"/>
      <c r="F104" s="5"/>
      <c r="G104" s="5"/>
    </row>
    <row r="105" spans="1:7">
      <c r="E105" s="151"/>
      <c r="F105" s="4"/>
      <c r="G105" s="4"/>
    </row>
    <row r="106" spans="1:7">
      <c r="G106" s="51"/>
    </row>
    <row r="107" spans="1:7">
      <c r="G107" s="51"/>
    </row>
    <row r="109" spans="1:7">
      <c r="G109" s="51"/>
    </row>
    <row r="110" spans="1:7" s="1" customFormat="1">
      <c r="A110" s="49"/>
      <c r="B110" s="49"/>
      <c r="C110" s="72"/>
      <c r="D110" s="72"/>
      <c r="E110" s="53"/>
      <c r="F110" s="49"/>
      <c r="G110" s="51"/>
    </row>
    <row r="111" spans="1:7" s="1" customFormat="1">
      <c r="A111" s="49"/>
      <c r="B111" s="49"/>
      <c r="C111" s="72"/>
      <c r="D111" s="72"/>
      <c r="E111" s="53"/>
      <c r="F111" s="49"/>
      <c r="G111" s="49"/>
    </row>
    <row r="112" spans="1:7">
      <c r="G112" s="52"/>
    </row>
  </sheetData>
  <mergeCells count="56">
    <mergeCell ref="A2:F2"/>
    <mergeCell ref="A3:F3"/>
    <mergeCell ref="A7:A8"/>
    <mergeCell ref="C7:C8"/>
    <mergeCell ref="D7:D8"/>
    <mergeCell ref="E7:E8"/>
    <mergeCell ref="F7:F8"/>
    <mergeCell ref="A19:A20"/>
    <mergeCell ref="C19:C20"/>
    <mergeCell ref="D19:D20"/>
    <mergeCell ref="E19:E20"/>
    <mergeCell ref="F19:F20"/>
    <mergeCell ref="A12:A14"/>
    <mergeCell ref="C12:C13"/>
    <mergeCell ref="D12:D14"/>
    <mergeCell ref="E12:E14"/>
    <mergeCell ref="F12:F14"/>
    <mergeCell ref="A32:A34"/>
    <mergeCell ref="C32:C34"/>
    <mergeCell ref="D32:D34"/>
    <mergeCell ref="E32:E34"/>
    <mergeCell ref="F32:F34"/>
    <mergeCell ref="A24:A25"/>
    <mergeCell ref="C24:C25"/>
    <mergeCell ref="D24:D25"/>
    <mergeCell ref="E24:E25"/>
    <mergeCell ref="F24:F25"/>
    <mergeCell ref="A52:A54"/>
    <mergeCell ref="C52:C54"/>
    <mergeCell ref="D52:D54"/>
    <mergeCell ref="E52:E54"/>
    <mergeCell ref="F52:F54"/>
    <mergeCell ref="A39:A40"/>
    <mergeCell ref="C39:C40"/>
    <mergeCell ref="D39:D40"/>
    <mergeCell ref="E39:E40"/>
    <mergeCell ref="F39:F40"/>
    <mergeCell ref="A61:A62"/>
    <mergeCell ref="C61:C62"/>
    <mergeCell ref="D61:D62"/>
    <mergeCell ref="E61:E62"/>
    <mergeCell ref="F61:F62"/>
    <mergeCell ref="A55:A57"/>
    <mergeCell ref="C55:C56"/>
    <mergeCell ref="D55:D57"/>
    <mergeCell ref="E55:E56"/>
    <mergeCell ref="F55:F57"/>
    <mergeCell ref="G39:G40"/>
    <mergeCell ref="G52:G54"/>
    <mergeCell ref="G55:G57"/>
    <mergeCell ref="G61:G62"/>
    <mergeCell ref="G7:G8"/>
    <mergeCell ref="G12:G14"/>
    <mergeCell ref="G19:G20"/>
    <mergeCell ref="G24:G25"/>
    <mergeCell ref="G32:G34"/>
  </mergeCells>
  <pageMargins left="0.70866141732283472" right="0.15748031496062992" top="0.15748031496062992" bottom="0.31496062992125984" header="0.19685039370078741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Почепское</vt:lpstr>
      <vt:lpstr>' Почепское'!Область_печати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Администратор1</dc:creator>
  <cp:lastModifiedBy>IOgnerubova</cp:lastModifiedBy>
  <cp:lastPrinted>2022-04-11T10:35:18Z</cp:lastPrinted>
  <dcterms:created xsi:type="dcterms:W3CDTF">2015-03-06T04:53:28Z</dcterms:created>
  <dcterms:modified xsi:type="dcterms:W3CDTF">2022-04-11T10:44:25Z</dcterms:modified>
</cp:coreProperties>
</file>