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абота\Уточнение в бюджет 2019 год\2019 год\Октябрь 2019\Уточнение в первоначальное решение октябрь 2019 г\"/>
    </mc:Choice>
  </mc:AlternateContent>
  <bookViews>
    <workbookView xWindow="120" yWindow="405" windowWidth="15180" windowHeight="8220"/>
  </bookViews>
  <sheets>
    <sheet name="Приложение 5" sheetId="2" r:id="rId1"/>
  </sheets>
  <calcPr calcId="162913"/>
</workbook>
</file>

<file path=xl/calcChain.xml><?xml version="1.0" encoding="utf-8"?>
<calcChain xmlns="http://schemas.openxmlformats.org/spreadsheetml/2006/main">
  <c r="G100" i="2" l="1"/>
  <c r="G101" i="2"/>
  <c r="G102" i="2"/>
  <c r="G103" i="2"/>
  <c r="G108" i="2"/>
  <c r="G107" i="2" s="1"/>
  <c r="G106" i="2" s="1"/>
  <c r="G105" i="2" s="1"/>
  <c r="H108" i="2"/>
  <c r="H107" i="2" s="1"/>
  <c r="H106" i="2" s="1"/>
  <c r="H105" i="2" s="1"/>
  <c r="I108" i="2"/>
  <c r="I107" i="2" s="1"/>
  <c r="I106" i="2" s="1"/>
  <c r="I105" i="2" s="1"/>
  <c r="I13" i="2"/>
  <c r="I17" i="2"/>
  <c r="H17" i="2"/>
  <c r="H16" i="2" s="1"/>
  <c r="I79" i="2"/>
  <c r="I78" i="2" s="1"/>
  <c r="H79" i="2"/>
  <c r="H78" i="2" s="1"/>
  <c r="I12" i="2"/>
  <c r="I11" i="2" s="1"/>
  <c r="I10" i="2" s="1"/>
  <c r="H13" i="2"/>
  <c r="I16" i="2"/>
  <c r="I15" i="2" s="1"/>
  <c r="I18" i="2"/>
  <c r="I20" i="2"/>
  <c r="I23" i="2"/>
  <c r="I22" i="2" s="1"/>
  <c r="I41" i="2"/>
  <c r="I40" i="2" s="1"/>
  <c r="I47" i="2"/>
  <c r="I46" i="2"/>
  <c r="I44" i="2"/>
  <c r="I43" i="2"/>
  <c r="I27" i="2"/>
  <c r="I26" i="2"/>
  <c r="I30" i="2"/>
  <c r="I29" i="2"/>
  <c r="I25" i="2" s="1"/>
  <c r="I37" i="2"/>
  <c r="I36" i="2"/>
  <c r="I35" i="2" s="1"/>
  <c r="I33" i="2"/>
  <c r="I32" i="2" s="1"/>
  <c r="H12" i="2"/>
  <c r="H11" i="2" s="1"/>
  <c r="H10" i="2" s="1"/>
  <c r="H18" i="2"/>
  <c r="H20" i="2"/>
  <c r="H23" i="2"/>
  <c r="H22" i="2"/>
  <c r="H41" i="2"/>
  <c r="H40" i="2" s="1"/>
  <c r="H39" i="2" s="1"/>
  <c r="H47" i="2"/>
  <c r="H46" i="2"/>
  <c r="H44" i="2"/>
  <c r="H43" i="2" s="1"/>
  <c r="H27" i="2"/>
  <c r="H26" i="2"/>
  <c r="H30" i="2"/>
  <c r="H29" i="2" s="1"/>
  <c r="H37" i="2"/>
  <c r="H36" i="2" s="1"/>
  <c r="H35" i="2" s="1"/>
  <c r="H33" i="2"/>
  <c r="H32" i="2"/>
  <c r="G12" i="2"/>
  <c r="G11" i="2" s="1"/>
  <c r="G10" i="2" s="1"/>
  <c r="G16" i="2"/>
  <c r="G18" i="2"/>
  <c r="G20" i="2"/>
  <c r="G23" i="2"/>
  <c r="G22" i="2"/>
  <c r="G41" i="2"/>
  <c r="G40" i="2" s="1"/>
  <c r="G39" i="2" s="1"/>
  <c r="G47" i="2"/>
  <c r="G46" i="2"/>
  <c r="G44" i="2"/>
  <c r="G43" i="2" s="1"/>
  <c r="G27" i="2"/>
  <c r="G26" i="2" s="1"/>
  <c r="G30" i="2"/>
  <c r="G29" i="2"/>
  <c r="G37" i="2"/>
  <c r="G36" i="2"/>
  <c r="G35" i="2" s="1"/>
  <c r="G33" i="2"/>
  <c r="G32" i="2" s="1"/>
  <c r="G49" i="2"/>
  <c r="G79" i="2"/>
  <c r="G78" i="2" s="1"/>
  <c r="G82" i="2"/>
  <c r="G81" i="2"/>
  <c r="G85" i="2"/>
  <c r="G84" i="2" s="1"/>
  <c r="G88" i="2"/>
  <c r="G87" i="2" s="1"/>
  <c r="G59" i="2"/>
  <c r="G61" i="2"/>
  <c r="G93" i="2"/>
  <c r="G92" i="2" s="1"/>
  <c r="G91" i="2" s="1"/>
  <c r="G90" i="2" s="1"/>
  <c r="G70" i="2"/>
  <c r="G69" i="2" s="1"/>
  <c r="G68" i="2" s="1"/>
  <c r="G66" i="2"/>
  <c r="G65" i="2"/>
  <c r="G64" i="2" s="1"/>
  <c r="G74" i="2"/>
  <c r="G73" i="2" s="1"/>
  <c r="G72" i="2" s="1"/>
  <c r="G98" i="2"/>
  <c r="G97" i="2" s="1"/>
  <c r="G96" i="2" s="1"/>
  <c r="G95" i="2" s="1"/>
  <c r="G112" i="2"/>
  <c r="G111" i="2"/>
  <c r="G110" i="2" s="1"/>
  <c r="H112" i="2"/>
  <c r="H111" i="2" s="1"/>
  <c r="H110" i="2" s="1"/>
  <c r="I112" i="2"/>
  <c r="I111" i="2" s="1"/>
  <c r="I110" i="2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5" i="2" s="1"/>
  <c r="B106" i="2" s="1"/>
  <c r="B107" i="2" s="1"/>
  <c r="B108" i="2" s="1"/>
  <c r="B109" i="2" s="1"/>
  <c r="B110" i="2" s="1"/>
  <c r="B111" i="2" s="1"/>
  <c r="B112" i="2" s="1"/>
  <c r="B113" i="2" s="1"/>
  <c r="I74" i="2"/>
  <c r="I73" i="2" s="1"/>
  <c r="I72" i="2" s="1"/>
  <c r="H74" i="2"/>
  <c r="H73" i="2"/>
  <c r="H72" i="2" s="1"/>
  <c r="I98" i="2"/>
  <c r="I97" i="2" s="1"/>
  <c r="I96" i="2" s="1"/>
  <c r="I95" i="2" s="1"/>
  <c r="H98" i="2"/>
  <c r="H97" i="2" s="1"/>
  <c r="H96" i="2" s="1"/>
  <c r="H95" i="2" s="1"/>
  <c r="I93" i="2"/>
  <c r="I92" i="2" s="1"/>
  <c r="I91" i="2" s="1"/>
  <c r="I90" i="2" s="1"/>
  <c r="H93" i="2"/>
  <c r="H92" i="2" s="1"/>
  <c r="H91" i="2" s="1"/>
  <c r="H90" i="2" s="1"/>
  <c r="I88" i="2"/>
  <c r="I87" i="2" s="1"/>
  <c r="H88" i="2"/>
  <c r="H87" i="2" s="1"/>
  <c r="I85" i="2"/>
  <c r="I84" i="2" s="1"/>
  <c r="H85" i="2"/>
  <c r="H84" i="2" s="1"/>
  <c r="I82" i="2"/>
  <c r="I81" i="2" s="1"/>
  <c r="H82" i="2"/>
  <c r="H81" i="2" s="1"/>
  <c r="I70" i="2"/>
  <c r="I69" i="2" s="1"/>
  <c r="I68" i="2" s="1"/>
  <c r="H70" i="2"/>
  <c r="H69" i="2"/>
  <c r="H68" i="2" s="1"/>
  <c r="I66" i="2"/>
  <c r="I65" i="2" s="1"/>
  <c r="I64" i="2" s="1"/>
  <c r="H66" i="2"/>
  <c r="H65" i="2" s="1"/>
  <c r="H64" i="2" s="1"/>
  <c r="I61" i="2"/>
  <c r="I58" i="2" s="1"/>
  <c r="I57" i="2" s="1"/>
  <c r="I56" i="2" s="1"/>
  <c r="H61" i="2"/>
  <c r="I59" i="2"/>
  <c r="H59" i="2"/>
  <c r="H58" i="2" s="1"/>
  <c r="H57" i="2" s="1"/>
  <c r="H56" i="2" s="1"/>
  <c r="I54" i="2"/>
  <c r="H54" i="2"/>
  <c r="H52" i="2"/>
  <c r="I52" i="2"/>
  <c r="G52" i="2"/>
  <c r="G54" i="2"/>
  <c r="G58" i="2"/>
  <c r="G57" i="2"/>
  <c r="G56" i="2" s="1"/>
  <c r="G25" i="2" l="1"/>
  <c r="I39" i="2"/>
  <c r="H15" i="2"/>
  <c r="H14" i="2" s="1"/>
  <c r="H25" i="2"/>
  <c r="H9" i="2" s="1"/>
  <c r="H8" i="2" s="1"/>
  <c r="I14" i="2"/>
  <c r="H63" i="2"/>
  <c r="G63" i="2"/>
  <c r="I63" i="2"/>
  <c r="H51" i="2"/>
  <c r="H50" i="2" s="1"/>
  <c r="H49" i="2" s="1"/>
  <c r="G77" i="2"/>
  <c r="G76" i="2" s="1"/>
  <c r="I51" i="2"/>
  <c r="I50" i="2" s="1"/>
  <c r="I49" i="2" s="1"/>
  <c r="G51" i="2"/>
  <c r="G50" i="2" s="1"/>
  <c r="I77" i="2"/>
  <c r="I76" i="2" s="1"/>
  <c r="H77" i="2"/>
  <c r="H76" i="2" s="1"/>
  <c r="G15" i="2"/>
  <c r="G14" i="2" s="1"/>
  <c r="G9" i="2" s="1"/>
  <c r="I9" i="2" l="1"/>
  <c r="I8" i="2" s="1"/>
  <c r="G8" i="2"/>
  <c r="G114" i="2" s="1"/>
  <c r="H114" i="2"/>
  <c r="I114" i="2"/>
</calcChain>
</file>

<file path=xl/comments1.xml><?xml version="1.0" encoding="utf-8"?>
<comments xmlns="http://schemas.openxmlformats.org/spreadsheetml/2006/main">
  <authors>
    <author>Якушенко Светлана Владимировна</author>
  </authors>
  <commentList>
    <comment ref="A51" authorId="0" shapeId="0">
      <text>
        <r>
          <rPr>
            <b/>
            <sz val="9"/>
            <color indexed="81"/>
            <rFont val="Tahoma"/>
            <family val="2"/>
            <charset val="204"/>
          </rPr>
          <t>посмотреть как в области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<sst xmlns="http://schemas.openxmlformats.org/spreadsheetml/2006/main" count="141" uniqueCount="74">
  <si>
    <t>Наименование</t>
  </si>
  <si>
    <t>Пр</t>
  </si>
  <si>
    <t>ЦСР</t>
  </si>
  <si>
    <t>ВР</t>
  </si>
  <si>
    <t>Общегосударственные вопросы</t>
  </si>
  <si>
    <t>Жилищно-коммунальное хозяйство</t>
  </si>
  <si>
    <t>ИТОГО РАСХОДОВ:</t>
  </si>
  <si>
    <t>Национальная оборона</t>
  </si>
  <si>
    <t>Мобилизационная и вневойсковая подготовка</t>
  </si>
  <si>
    <t>Благоустройство</t>
  </si>
  <si>
    <t>Функционирование высшего  должностного лица субъекта Российской Федерации и муниципального образования</t>
  </si>
  <si>
    <t>Другие общегосударственные вопросы</t>
  </si>
  <si>
    <t>Национальная безопасность и правоохранительная деятельность</t>
  </si>
  <si>
    <t>Образование</t>
  </si>
  <si>
    <t>Физическая культура и спорт</t>
  </si>
  <si>
    <t>Обеспечение пожарной безопасности</t>
  </si>
  <si>
    <t>Массовый спорт</t>
  </si>
  <si>
    <t>Иные бюджетные ассигнования</t>
  </si>
  <si>
    <t>Иные межбюджетные трансферты</t>
  </si>
  <si>
    <t xml:space="preserve"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</si>
  <si>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</si>
  <si>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</si>
  <si>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Озеленение территории</t>
  </si>
  <si>
    <t>ГРБС</t>
  </si>
  <si>
    <t>Информационное обеспечение деятельности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</si>
  <si>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</si>
  <si>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</si>
  <si>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Уплата налогов, сборов и иных платежей</t>
  </si>
  <si>
    <t>Рз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</si>
  <si>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</si>
  <si>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</si>
  <si>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</si>
  <si>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Другие вопросы в области национальной экономики</t>
  </si>
  <si>
    <t>Резервные фонды</t>
  </si>
  <si>
    <t>Резервные средства</t>
  </si>
  <si>
    <t>Водное хозяйство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</si>
  <si>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</si>
  <si>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</si>
  <si>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</si>
  <si>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</si>
  <si>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Руководство и управление в сфере установленных функций органов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</si>
  <si>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</si>
  <si>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 </t>
  </si>
  <si>
    <t>Резервный фонд местной администрации</t>
  </si>
  <si>
    <t>Оценка имущества, признание прав и регулирование отношений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</si>
  <si>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</si>
  <si>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Мероприятия в сфере пожарной безопасности</t>
  </si>
  <si>
    <t>Организация и обеспечение освещения улиц</t>
  </si>
  <si>
    <t>Организация и содержание мест захоронения (кладбищ)</t>
  </si>
  <si>
    <t xml:space="preserve">Мероприятия по благоустройству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</si>
  <si>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по организации и осуществлению мероприятий по работе с детьми и молодежью в поселении</t>
  </si>
  <si>
    <t>Выплата муниципальных пенсий (доплат к государственным пенсиям)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</si>
  <si>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</si>
  <si>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Содержание, текущий и капитальный ремонт и обеспечение безопасности гидротехнических сооружений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</si>
  <si>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</si>
  <si>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Обеспечение деятельности главы муниципального образования</t>
  </si>
  <si>
    <t>Дорожное хозяйство (дорожные фонды)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</si>
  <si>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</si>
  <si>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/>
  </si>
  <si>
    <t xml:space="preserve"> рублей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</si>
  <si>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</si>
  <si>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</si>
  <si>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</si>
  <si>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</si>
  <si>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2019 год</t>
  </si>
  <si>
    <t>2020 год</t>
  </si>
  <si>
    <t>2021 год</t>
  </si>
  <si>
    <t>Эксплуатация и содержание имущества казны муниципального образования</t>
  </si>
  <si>
    <r>
      <t>Ведомственная структура расходов бюджета муниципального образования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на 2019 год 
и на плановый период 2020 и 2021 годов</t>
    </r>
  </si>
  <si>
    <t>Условно утвержденные расходы</t>
  </si>
  <si>
    <t>Сытобудская сельская администрация Климовского района Брянской области</t>
  </si>
  <si>
    <t>Молодежная политика</t>
  </si>
  <si>
    <t>Приложение 5
к решению "О бюджете муниципального образования
"Сытобудское сельское поселение"на 2019 год и 
на плановый период  2020 и 2021 годы"
№ 3-269 от 24 декабря  2018 г.</t>
  </si>
  <si>
    <t>61 0 51 82450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</si>
</sst>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"/>
    <numFmt numFmtId="165" formatCode="00"/>
    <numFmt numFmtId="166" formatCode="000&quot; &quot;00&quot; &quot;00"/>
    <numFmt numFmtId="167" formatCode="00&quot; &quot;0&quot; &quot;0000"/>
    <numFmt numFmtId="168" formatCode="00&quot; &quot;0&quot; &quot;00&quot; &quot;00000"/>
  </numFmts>
  <fonts count="10" x14ac:knownFonts="1">
    <font>
      <sz val="12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Border="1" applyAlignment="1">
      <alignment wrapText="1"/>
    </xf>
    <xf numFmtId="165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4" fontId="2" fillId="0" borderId="5" xfId="0" applyNumberFormat="1" applyFont="1" applyFill="1" applyBorder="1"/>
    <xf numFmtId="4" fontId="1" fillId="0" borderId="5" xfId="0" applyNumberFormat="1" applyFont="1" applyFill="1" applyBorder="1"/>
    <xf numFmtId="0" fontId="7" fillId="0" borderId="4" xfId="0" applyFont="1" applyFill="1" applyBorder="1" applyAlignment="1">
      <alignment horizontal="center" wrapText="1"/>
    </xf>
    <xf numFmtId="4" fontId="2" fillId="0" borderId="6" xfId="0" applyNumberFormat="1" applyFont="1" applyFill="1" applyBorder="1"/>
    <xf numFmtId="0" fontId="2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4" fontId="2" fillId="0" borderId="2" xfId="0" applyNumberFormat="1" applyFont="1" applyFill="1" applyBorder="1"/>
    <xf numFmtId="4" fontId="1" fillId="0" borderId="2" xfId="0" applyNumberFormat="1" applyFont="1" applyFill="1" applyBorder="1"/>
    <xf numFmtId="0" fontId="1" fillId="0" borderId="1" xfId="0" applyNumberFormat="1" applyFont="1" applyFill="1" applyBorder="1" applyAlignment="1">
      <alignment horizontal="left" vertical="center" wrapText="1"/>
    </xf>
    <xf numFmtId="4" fontId="2" fillId="0" borderId="4" xfId="0" applyNumberFormat="1" applyFont="1" applyFill="1" applyBorder="1"/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wrapText="1"/>
    </xf>
    <xf numFmtId="165" fontId="2" fillId="0" borderId="8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4" fontId="2" fillId="0" borderId="8" xfId="0" applyNumberFormat="1" applyFont="1" applyFill="1" applyBorder="1"/>
    <xf numFmtId="167" fontId="2" fillId="0" borderId="8" xfId="0" applyNumberFormat="1" applyFont="1" applyFill="1" applyBorder="1" applyAlignment="1">
      <alignment horizontal="center"/>
    </xf>
    <xf numFmtId="167" fontId="2" fillId="0" borderId="2" xfId="0" applyNumberFormat="1" applyFont="1" applyFill="1" applyBorder="1" applyAlignment="1">
      <alignment horizontal="center"/>
    </xf>
    <xf numFmtId="168" fontId="1" fillId="0" borderId="2" xfId="0" applyNumberFormat="1" applyFont="1" applyFill="1" applyBorder="1" applyAlignment="1">
      <alignment horizontal="center"/>
    </xf>
    <xf numFmtId="168" fontId="2" fillId="0" borderId="2" xfId="0" applyNumberFormat="1" applyFont="1" applyFill="1" applyBorder="1" applyAlignment="1">
      <alignment horizontal="center"/>
    </xf>
    <xf numFmtId="4" fontId="8" fillId="0" borderId="2" xfId="0" applyNumberFormat="1" applyFont="1" applyFill="1" applyBorder="1"/>
    <xf numFmtId="4" fontId="8" fillId="0" borderId="5" xfId="0" applyNumberFormat="1" applyFont="1" applyFill="1" applyBorder="1"/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67" fontId="1" fillId="0" borderId="2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6" fontId="2" fillId="0" borderId="9" xfId="0" applyNumberFormat="1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0</xdr:row>
          <xdr:rowOff>28575</xdr:rowOff>
        </xdr:from>
        <xdr:to>
          <xdr:col>10</xdr:col>
          <xdr:colOff>485775</xdr:colOff>
          <xdr:row>0</xdr:row>
          <xdr:rowOff>333375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0</xdr:row>
          <xdr:rowOff>371475</xdr:rowOff>
        </xdr:from>
        <xdr:to>
          <xdr:col>10</xdr:col>
          <xdr:colOff>485775</xdr:colOff>
          <xdr:row>0</xdr:row>
          <xdr:rowOff>676275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FF00"/>
  </sheetPr>
  <dimension ref="A1:I114"/>
  <sheetViews>
    <sheetView tabSelected="1" zoomScale="115" workbookViewId="0">
      <pane ySplit="7" topLeftCell="A109" activePane="bottomLeft" state="frozen"/>
      <selection pane="bottomLeft" activeCell="G82" sqref="G82"/>
    </sheetView>
  </sheetViews>
  <sheetFormatPr defaultRowHeight="12.75" x14ac:dyDescent="0.2"/>
  <cols>
    <col min="1" max="1" width="44" style="17" customWidth="1"/>
    <col min="2" max="2" width="3.625" style="17" customWidth="1"/>
    <col min="3" max="3" width="3.5" style="18" bestFit="1" customWidth="1"/>
    <col min="4" max="4" width="3.125" style="18" bestFit="1" customWidth="1"/>
    <col min="5" max="5" width="10.5" style="19" customWidth="1"/>
    <col min="6" max="6" width="3.125" style="20" customWidth="1"/>
    <col min="7" max="7" width="10.375" style="16" customWidth="1"/>
    <col min="8" max="9" width="9.875" style="16" bestFit="1" customWidth="1"/>
    <col min="10" max="16384" width="9" style="16"/>
  </cols>
  <sheetData>
    <row r="1" spans="1:9" s="12" customFormat="1" ht="55.5" customHeight="1" x14ac:dyDescent="0.2">
      <c r="A1" s="46" t="s">
        <v>72</v>
      </c>
      <c r="B1" s="46"/>
      <c r="C1" s="46"/>
      <c r="D1" s="46"/>
      <c r="E1" s="46"/>
      <c r="F1" s="46"/>
      <c r="G1" s="46"/>
      <c r="H1" s="46"/>
      <c r="I1" s="46"/>
    </row>
    <row r="2" spans="1:9" s="12" customFormat="1" ht="12" x14ac:dyDescent="0.2">
      <c r="A2" s="13"/>
      <c r="B2" s="13"/>
      <c r="E2" s="1"/>
      <c r="F2" s="1"/>
    </row>
    <row r="3" spans="1:9" ht="25.5" customHeight="1" x14ac:dyDescent="0.2">
      <c r="A3" s="47" t="s">
        <v>68</v>
      </c>
      <c r="B3" s="47"/>
      <c r="C3" s="47"/>
      <c r="D3" s="47"/>
      <c r="E3" s="47"/>
      <c r="F3" s="47"/>
      <c r="G3" s="47"/>
      <c r="H3" s="47"/>
      <c r="I3" s="47"/>
    </row>
    <row r="4" spans="1:9" x14ac:dyDescent="0.2">
      <c r="A4" s="14"/>
      <c r="B4" s="14"/>
      <c r="C4" s="14"/>
      <c r="D4" s="14"/>
      <c r="E4" s="14"/>
      <c r="F4" s="14"/>
    </row>
    <row r="5" spans="1:9" ht="13.5" thickBot="1" x14ac:dyDescent="0.25">
      <c r="A5" s="14"/>
      <c r="B5" s="14"/>
      <c r="C5" s="14"/>
      <c r="D5" s="14"/>
      <c r="E5" s="14"/>
      <c r="F5" s="14"/>
      <c r="G5" s="14"/>
      <c r="H5" s="14"/>
      <c r="I5" s="14" t="s">
        <v>59</v>
      </c>
    </row>
    <row r="6" spans="1:9" ht="12.75" customHeight="1" x14ac:dyDescent="0.2">
      <c r="A6" s="48" t="s">
        <v>0</v>
      </c>
      <c r="B6" s="50" t="s">
        <v>23</v>
      </c>
      <c r="C6" s="52" t="s">
        <v>28</v>
      </c>
      <c r="D6" s="52" t="s">
        <v>1</v>
      </c>
      <c r="E6" s="54" t="s">
        <v>2</v>
      </c>
      <c r="F6" s="56" t="s">
        <v>3</v>
      </c>
      <c r="G6" s="58" t="s">
        <v>64</v>
      </c>
      <c r="H6" s="58" t="s">
        <v>65</v>
      </c>
      <c r="I6" s="60" t="s">
        <v>66</v>
      </c>
    </row>
    <row r="7" spans="1:9" ht="16.5" customHeight="1" thickBot="1" x14ac:dyDescent="0.25">
      <c r="A7" s="49"/>
      <c r="B7" s="51"/>
      <c r="C7" s="53"/>
      <c r="D7" s="53"/>
      <c r="E7" s="55"/>
      <c r="F7" s="57"/>
      <c r="G7" s="59"/>
      <c r="H7" s="59"/>
      <c r="I7" s="61"/>
    </row>
    <row r="8" spans="1:9" s="15" customFormat="1" ht="26.25" thickTop="1" x14ac:dyDescent="0.2">
      <c r="A8" s="31" t="s">
        <v>70</v>
      </c>
      <c r="B8" s="32">
        <v>961</v>
      </c>
      <c r="C8" s="33"/>
      <c r="D8" s="33"/>
      <c r="E8" s="36"/>
      <c r="F8" s="34"/>
      <c r="G8" s="35">
        <f>G9+G49+G76+G56+G90+G105+G63+G95+G110+G100</f>
        <v>1782173.64</v>
      </c>
      <c r="H8" s="35">
        <f>H9+H49+H76+H56+H90+H105+H63+H95+H110+H100</f>
        <v>1372425</v>
      </c>
      <c r="I8" s="35">
        <f>I9+I49+I76+I56+I90+I105+I63+I95+I110+I100</f>
        <v>1410005</v>
      </c>
    </row>
    <row r="9" spans="1:9" s="15" customFormat="1" x14ac:dyDescent="0.2">
      <c r="A9" s="6" t="s">
        <v>4</v>
      </c>
      <c r="B9" s="25">
        <f>B8</f>
        <v>961</v>
      </c>
      <c r="C9" s="4">
        <v>1</v>
      </c>
      <c r="D9" s="4"/>
      <c r="E9" s="37"/>
      <c r="F9" s="8"/>
      <c r="G9" s="27">
        <f>G10+G14+G39+G25+G35+G32</f>
        <v>1140494.6299999999</v>
      </c>
      <c r="H9" s="27">
        <f>H10+H14+H39+H25+H35+H32</f>
        <v>1022779</v>
      </c>
      <c r="I9" s="21">
        <f>I10+I14+I39+I25+I35+I32</f>
        <v>1006719</v>
      </c>
    </row>
    <row r="10" spans="1:9" ht="25.5" x14ac:dyDescent="0.2">
      <c r="A10" s="6" t="s">
        <v>10</v>
      </c>
      <c r="B10" s="25">
        <f t="shared" ref="B10:B73" si="0">B9</f>
        <v>961</v>
      </c>
      <c r="C10" s="4">
        <v>1</v>
      </c>
      <c r="D10" s="4">
        <v>2</v>
      </c>
      <c r="E10" s="37"/>
      <c r="F10" s="8"/>
      <c r="G10" s="27">
        <f>G11</f>
        <v>434177</v>
      </c>
      <c r="H10" s="28">
        <f t="shared" ref="H10:I12" si="1">H11</f>
        <v>422698</v>
      </c>
      <c r="I10" s="22">
        <f t="shared" si="1"/>
        <v>411866</v>
      </c>
    </row>
    <row r="11" spans="1:9" ht="25.5" x14ac:dyDescent="0.2">
      <c r="A11" s="2" t="s">
        <v>55</v>
      </c>
      <c r="B11" s="26">
        <f t="shared" si="0"/>
        <v>961</v>
      </c>
      <c r="C11" s="3">
        <v>1</v>
      </c>
      <c r="D11" s="3">
        <v>2</v>
      </c>
      <c r="E11" s="38">
        <v>6101180010</v>
      </c>
      <c r="F11" s="8"/>
      <c r="G11" s="28">
        <f>G12</f>
        <v>434177</v>
      </c>
      <c r="H11" s="28">
        <f t="shared" si="1"/>
        <v>422698</v>
      </c>
      <c r="I11" s="22">
        <f t="shared" si="1"/>
        <v>411866</v>
      </c>
    </row>
    <row r="12" spans="1:9" ht="63.75" x14ac:dyDescent="0.2">
      <c r="A12" s="5" t="s">
        <v>25</v>
      </c>
      <c r="B12" s="26">
        <f t="shared" si="0"/>
        <v>961</v>
      </c>
      <c r="C12" s="3">
        <v>1</v>
      </c>
      <c r="D12" s="3">
        <v>2</v>
      </c>
      <c r="E12" s="38">
        <v>6101180010</v>
      </c>
      <c r="F12" s="7">
        <v>100</v>
      </c>
      <c r="G12" s="28">
        <f>G13</f>
        <v>434177</v>
      </c>
      <c r="H12" s="28">
        <f t="shared" si="1"/>
        <v>422698</v>
      </c>
      <c r="I12" s="22">
        <f t="shared" si="1"/>
        <v>411866</v>
      </c>
    </row>
    <row r="13" spans="1:9" ht="25.5" x14ac:dyDescent="0.2">
      <c r="A13" s="5" t="s">
        <v>20</v>
      </c>
      <c r="B13" s="26">
        <f t="shared" si="0"/>
        <v>961</v>
      </c>
      <c r="C13" s="3">
        <v>1</v>
      </c>
      <c r="D13" s="3">
        <v>2</v>
      </c>
      <c r="E13" s="38">
        <v>6101180010</v>
      </c>
      <c r="F13" s="7">
        <v>120</v>
      </c>
      <c r="G13" s="28">
        <v>434177</v>
      </c>
      <c r="H13" s="28">
        <f>422698</f>
        <v>422698</v>
      </c>
      <c r="I13" s="22">
        <f>437304-25438</f>
        <v>411866</v>
      </c>
    </row>
    <row r="14" spans="1:9" s="15" customFormat="1" ht="52.5" customHeight="1" x14ac:dyDescent="0.2">
      <c r="A14" s="6" t="s">
        <v>19</v>
      </c>
      <c r="B14" s="25">
        <f t="shared" si="0"/>
        <v>961</v>
      </c>
      <c r="C14" s="4">
        <v>1</v>
      </c>
      <c r="D14" s="4">
        <v>4</v>
      </c>
      <c r="E14" s="38" t="s">
        <v>58</v>
      </c>
      <c r="F14" s="8"/>
      <c r="G14" s="27">
        <f>G15+G22</f>
        <v>683762.63</v>
      </c>
      <c r="H14" s="27">
        <f>H15+H22</f>
        <v>588181</v>
      </c>
      <c r="I14" s="21">
        <f>I15+I22</f>
        <v>582953</v>
      </c>
    </row>
    <row r="15" spans="1:9" ht="25.5" x14ac:dyDescent="0.2">
      <c r="A15" s="2" t="s">
        <v>40</v>
      </c>
      <c r="B15" s="26">
        <f t="shared" si="0"/>
        <v>961</v>
      </c>
      <c r="C15" s="3">
        <v>1</v>
      </c>
      <c r="D15" s="3">
        <v>4</v>
      </c>
      <c r="E15" s="38">
        <v>6101180040</v>
      </c>
      <c r="F15" s="7"/>
      <c r="G15" s="28">
        <f>G16+G18+G20</f>
        <v>683762.63</v>
      </c>
      <c r="H15" s="28">
        <f>H16+H18+H20</f>
        <v>588181</v>
      </c>
      <c r="I15" s="22">
        <f>I16+I18+I20</f>
        <v>582953</v>
      </c>
    </row>
    <row r="16" spans="1:9" ht="63.75" x14ac:dyDescent="0.2">
      <c r="A16" s="5" t="s">
        <v>25</v>
      </c>
      <c r="B16" s="26">
        <f t="shared" si="0"/>
        <v>961</v>
      </c>
      <c r="C16" s="3">
        <v>1</v>
      </c>
      <c r="D16" s="3">
        <v>4</v>
      </c>
      <c r="E16" s="38">
        <v>6101180040</v>
      </c>
      <c r="F16" s="7">
        <v>100</v>
      </c>
      <c r="G16" s="28">
        <f>G17</f>
        <v>543859.87</v>
      </c>
      <c r="H16" s="28">
        <f>H17</f>
        <v>490473</v>
      </c>
      <c r="I16" s="22">
        <f>I17</f>
        <v>490847</v>
      </c>
    </row>
    <row r="17" spans="1:9" ht="25.5" x14ac:dyDescent="0.2">
      <c r="A17" s="5" t="s">
        <v>20</v>
      </c>
      <c r="B17" s="26">
        <f t="shared" si="0"/>
        <v>961</v>
      </c>
      <c r="C17" s="3">
        <v>1</v>
      </c>
      <c r="D17" s="3">
        <v>4</v>
      </c>
      <c r="E17" s="38">
        <v>6101180040</v>
      </c>
      <c r="F17" s="7">
        <v>120</v>
      </c>
      <c r="G17" s="28">
        <v>543859.87</v>
      </c>
      <c r="H17" s="28">
        <f>508916-18443</f>
        <v>490473</v>
      </c>
      <c r="I17" s="22">
        <f>516286-25439</f>
        <v>490847</v>
      </c>
    </row>
    <row r="18" spans="1:9" ht="25.5" x14ac:dyDescent="0.2">
      <c r="A18" s="5" t="s">
        <v>26</v>
      </c>
      <c r="B18" s="26">
        <f t="shared" si="0"/>
        <v>961</v>
      </c>
      <c r="C18" s="3">
        <v>1</v>
      </c>
      <c r="D18" s="3">
        <v>4</v>
      </c>
      <c r="E18" s="38">
        <v>6101180040</v>
      </c>
      <c r="F18" s="7">
        <v>200</v>
      </c>
      <c r="G18" s="28">
        <f>G19</f>
        <v>103768.76</v>
      </c>
      <c r="H18" s="28">
        <f>H19</f>
        <v>61587</v>
      </c>
      <c r="I18" s="22">
        <f>I19</f>
        <v>55998</v>
      </c>
    </row>
    <row r="19" spans="1:9" ht="25.5" x14ac:dyDescent="0.2">
      <c r="A19" s="5" t="s">
        <v>21</v>
      </c>
      <c r="B19" s="26">
        <f t="shared" si="0"/>
        <v>961</v>
      </c>
      <c r="C19" s="3">
        <v>1</v>
      </c>
      <c r="D19" s="3">
        <v>4</v>
      </c>
      <c r="E19" s="38">
        <v>6101180040</v>
      </c>
      <c r="F19" s="7">
        <v>240</v>
      </c>
      <c r="G19" s="28">
        <v>103768.76</v>
      </c>
      <c r="H19" s="28">
        <v>61587</v>
      </c>
      <c r="I19" s="22">
        <v>55998</v>
      </c>
    </row>
    <row r="20" spans="1:9" x14ac:dyDescent="0.2">
      <c r="A20" s="5" t="s">
        <v>17</v>
      </c>
      <c r="B20" s="26">
        <f t="shared" si="0"/>
        <v>961</v>
      </c>
      <c r="C20" s="3">
        <v>1</v>
      </c>
      <c r="D20" s="3">
        <v>4</v>
      </c>
      <c r="E20" s="38">
        <v>6101180040</v>
      </c>
      <c r="F20" s="7">
        <v>800</v>
      </c>
      <c r="G20" s="28">
        <f>G21</f>
        <v>36134</v>
      </c>
      <c r="H20" s="28">
        <f>H21</f>
        <v>36121</v>
      </c>
      <c r="I20" s="22">
        <f>I21</f>
        <v>36108</v>
      </c>
    </row>
    <row r="21" spans="1:9" x14ac:dyDescent="0.2">
      <c r="A21" s="5" t="s">
        <v>27</v>
      </c>
      <c r="B21" s="26">
        <f t="shared" si="0"/>
        <v>961</v>
      </c>
      <c r="C21" s="3">
        <v>1</v>
      </c>
      <c r="D21" s="3">
        <v>4</v>
      </c>
      <c r="E21" s="38">
        <v>6101180040</v>
      </c>
      <c r="F21" s="7">
        <v>850</v>
      </c>
      <c r="G21" s="28">
        <v>36134</v>
      </c>
      <c r="H21" s="28">
        <v>36121</v>
      </c>
      <c r="I21" s="22">
        <v>36108</v>
      </c>
    </row>
    <row r="22" spans="1:9" ht="25.5" hidden="1" x14ac:dyDescent="0.2">
      <c r="A22" s="5" t="s">
        <v>24</v>
      </c>
      <c r="B22" s="26">
        <f t="shared" si="0"/>
        <v>961</v>
      </c>
      <c r="C22" s="3">
        <v>1</v>
      </c>
      <c r="D22" s="3">
        <v>4</v>
      </c>
      <c r="E22" s="38">
        <v>6101180070</v>
      </c>
      <c r="F22" s="7"/>
      <c r="G22" s="28">
        <f t="shared" ref="G22:I23" si="2">G23</f>
        <v>0</v>
      </c>
      <c r="H22" s="28">
        <f t="shared" si="2"/>
        <v>0</v>
      </c>
      <c r="I22" s="22">
        <f t="shared" si="2"/>
        <v>0</v>
      </c>
    </row>
    <row r="23" spans="1:9" ht="25.5" hidden="1" x14ac:dyDescent="0.2">
      <c r="A23" s="5" t="s">
        <v>26</v>
      </c>
      <c r="B23" s="26">
        <f t="shared" si="0"/>
        <v>961</v>
      </c>
      <c r="C23" s="3">
        <v>1</v>
      </c>
      <c r="D23" s="3">
        <v>4</v>
      </c>
      <c r="E23" s="38">
        <v>6101180070</v>
      </c>
      <c r="F23" s="7">
        <v>200</v>
      </c>
      <c r="G23" s="28">
        <f t="shared" si="2"/>
        <v>0</v>
      </c>
      <c r="H23" s="28">
        <f t="shared" si="2"/>
        <v>0</v>
      </c>
      <c r="I23" s="22">
        <f t="shared" si="2"/>
        <v>0</v>
      </c>
    </row>
    <row r="24" spans="1:9" ht="25.5" hidden="1" x14ac:dyDescent="0.2">
      <c r="A24" s="5" t="s">
        <v>21</v>
      </c>
      <c r="B24" s="26">
        <f t="shared" si="0"/>
        <v>961</v>
      </c>
      <c r="C24" s="3">
        <v>1</v>
      </c>
      <c r="D24" s="3">
        <v>4</v>
      </c>
      <c r="E24" s="38">
        <v>6101180070</v>
      </c>
      <c r="F24" s="7">
        <v>240</v>
      </c>
      <c r="G24" s="28">
        <v>0</v>
      </c>
      <c r="H24" s="28">
        <v>0</v>
      </c>
      <c r="I24" s="22">
        <v>0</v>
      </c>
    </row>
    <row r="25" spans="1:9" s="15" customFormat="1" ht="40.5" customHeight="1" x14ac:dyDescent="0.2">
      <c r="A25" s="6" t="s">
        <v>41</v>
      </c>
      <c r="B25" s="25">
        <f t="shared" si="0"/>
        <v>961</v>
      </c>
      <c r="C25" s="4">
        <v>1</v>
      </c>
      <c r="D25" s="4">
        <v>6</v>
      </c>
      <c r="E25" s="37" t="s">
        <v>58</v>
      </c>
      <c r="F25" s="8"/>
      <c r="G25" s="27">
        <f>G26+G29</f>
        <v>6700</v>
      </c>
      <c r="H25" s="27">
        <f>H26+H29</f>
        <v>6700</v>
      </c>
      <c r="I25" s="21">
        <f>I26+I29</f>
        <v>6700</v>
      </c>
    </row>
    <row r="26" spans="1:9" ht="63.75" x14ac:dyDescent="0.2">
      <c r="A26" s="2" t="s">
        <v>42</v>
      </c>
      <c r="B26" s="26">
        <f t="shared" si="0"/>
        <v>961</v>
      </c>
      <c r="C26" s="3">
        <v>1</v>
      </c>
      <c r="D26" s="3">
        <v>6</v>
      </c>
      <c r="E26" s="38">
        <v>6103184200</v>
      </c>
      <c r="F26" s="8"/>
      <c r="G26" s="28">
        <f t="shared" ref="G26:I27" si="3">G27</f>
        <v>6600</v>
      </c>
      <c r="H26" s="28">
        <f t="shared" si="3"/>
        <v>6600</v>
      </c>
      <c r="I26" s="22">
        <f t="shared" si="3"/>
        <v>6600</v>
      </c>
    </row>
    <row r="27" spans="1:9" x14ac:dyDescent="0.2">
      <c r="A27" s="2" t="s">
        <v>29</v>
      </c>
      <c r="B27" s="26">
        <f t="shared" si="0"/>
        <v>961</v>
      </c>
      <c r="C27" s="3">
        <v>1</v>
      </c>
      <c r="D27" s="3">
        <v>6</v>
      </c>
      <c r="E27" s="38">
        <v>6103184200</v>
      </c>
      <c r="F27" s="7">
        <v>500</v>
      </c>
      <c r="G27" s="28">
        <f t="shared" si="3"/>
        <v>6600</v>
      </c>
      <c r="H27" s="28">
        <f t="shared" si="3"/>
        <v>6600</v>
      </c>
      <c r="I27" s="22">
        <f t="shared" si="3"/>
        <v>6600</v>
      </c>
    </row>
    <row r="28" spans="1:9" x14ac:dyDescent="0.2">
      <c r="A28" s="2" t="s">
        <v>18</v>
      </c>
      <c r="B28" s="26">
        <f t="shared" si="0"/>
        <v>961</v>
      </c>
      <c r="C28" s="3">
        <v>1</v>
      </c>
      <c r="D28" s="3">
        <v>6</v>
      </c>
      <c r="E28" s="38">
        <v>6103184200</v>
      </c>
      <c r="F28" s="7">
        <v>540</v>
      </c>
      <c r="G28" s="28">
        <v>6600</v>
      </c>
      <c r="H28" s="28">
        <v>6600</v>
      </c>
      <c r="I28" s="22">
        <v>6600</v>
      </c>
    </row>
    <row r="29" spans="1:9" ht="63.75" x14ac:dyDescent="0.2">
      <c r="A29" s="2" t="s">
        <v>60</v>
      </c>
      <c r="B29" s="26">
        <f t="shared" si="0"/>
        <v>961</v>
      </c>
      <c r="C29" s="3">
        <v>1</v>
      </c>
      <c r="D29" s="3">
        <v>6</v>
      </c>
      <c r="E29" s="38">
        <v>6103184400</v>
      </c>
      <c r="F29" s="7"/>
      <c r="G29" s="28">
        <f t="shared" ref="G29:I30" si="4">G30</f>
        <v>100</v>
      </c>
      <c r="H29" s="28">
        <f t="shared" si="4"/>
        <v>100</v>
      </c>
      <c r="I29" s="22">
        <f t="shared" si="4"/>
        <v>100</v>
      </c>
    </row>
    <row r="30" spans="1:9" x14ac:dyDescent="0.2">
      <c r="A30" s="2" t="s">
        <v>29</v>
      </c>
      <c r="B30" s="26">
        <f t="shared" si="0"/>
        <v>961</v>
      </c>
      <c r="C30" s="3">
        <v>1</v>
      </c>
      <c r="D30" s="3">
        <v>6</v>
      </c>
      <c r="E30" s="38">
        <v>6103184400</v>
      </c>
      <c r="F30" s="7">
        <v>500</v>
      </c>
      <c r="G30" s="28">
        <f t="shared" si="4"/>
        <v>100</v>
      </c>
      <c r="H30" s="28">
        <f t="shared" si="4"/>
        <v>100</v>
      </c>
      <c r="I30" s="22">
        <f t="shared" si="4"/>
        <v>100</v>
      </c>
    </row>
    <row r="31" spans="1:9" x14ac:dyDescent="0.2">
      <c r="A31" s="2" t="s">
        <v>18</v>
      </c>
      <c r="B31" s="26">
        <f t="shared" si="0"/>
        <v>961</v>
      </c>
      <c r="C31" s="3">
        <v>1</v>
      </c>
      <c r="D31" s="3">
        <v>6</v>
      </c>
      <c r="E31" s="38">
        <v>6103184400</v>
      </c>
      <c r="F31" s="7">
        <v>540</v>
      </c>
      <c r="G31" s="28">
        <v>100</v>
      </c>
      <c r="H31" s="28">
        <v>100</v>
      </c>
      <c r="I31" s="22">
        <v>100</v>
      </c>
    </row>
    <row r="32" spans="1:9" x14ac:dyDescent="0.2">
      <c r="A32" s="6" t="s">
        <v>61</v>
      </c>
      <c r="B32" s="25">
        <f t="shared" si="0"/>
        <v>961</v>
      </c>
      <c r="C32" s="4">
        <v>1</v>
      </c>
      <c r="D32" s="4">
        <v>7</v>
      </c>
      <c r="E32" s="39"/>
      <c r="F32" s="8"/>
      <c r="G32" s="27">
        <f t="shared" ref="G32:I33" si="5">G33</f>
        <v>13155</v>
      </c>
      <c r="H32" s="28">
        <f t="shared" si="5"/>
        <v>0</v>
      </c>
      <c r="I32" s="22">
        <f t="shared" si="5"/>
        <v>0</v>
      </c>
    </row>
    <row r="33" spans="1:9" x14ac:dyDescent="0.2">
      <c r="A33" s="29" t="s">
        <v>62</v>
      </c>
      <c r="B33" s="26">
        <f t="shared" si="0"/>
        <v>961</v>
      </c>
      <c r="C33" s="3">
        <v>1</v>
      </c>
      <c r="D33" s="3">
        <v>7</v>
      </c>
      <c r="E33" s="38">
        <v>7000080060</v>
      </c>
      <c r="F33" s="7">
        <v>800</v>
      </c>
      <c r="G33" s="28">
        <f t="shared" si="5"/>
        <v>13155</v>
      </c>
      <c r="H33" s="28">
        <f t="shared" si="5"/>
        <v>0</v>
      </c>
      <c r="I33" s="22">
        <f t="shared" si="5"/>
        <v>0</v>
      </c>
    </row>
    <row r="34" spans="1:9" x14ac:dyDescent="0.2">
      <c r="A34" s="29" t="s">
        <v>63</v>
      </c>
      <c r="B34" s="26">
        <f t="shared" si="0"/>
        <v>961</v>
      </c>
      <c r="C34" s="3">
        <v>1</v>
      </c>
      <c r="D34" s="3">
        <v>7</v>
      </c>
      <c r="E34" s="38">
        <v>7000080060</v>
      </c>
      <c r="F34" s="7">
        <v>880</v>
      </c>
      <c r="G34" s="28">
        <v>13155</v>
      </c>
      <c r="H34" s="28">
        <v>0</v>
      </c>
      <c r="I34" s="22">
        <v>0</v>
      </c>
    </row>
    <row r="35" spans="1:9" s="15" customFormat="1" x14ac:dyDescent="0.2">
      <c r="A35" s="6" t="s">
        <v>33</v>
      </c>
      <c r="B35" s="25">
        <f t="shared" si="0"/>
        <v>961</v>
      </c>
      <c r="C35" s="4">
        <v>1</v>
      </c>
      <c r="D35" s="4">
        <v>11</v>
      </c>
      <c r="E35" s="37"/>
      <c r="F35" s="8"/>
      <c r="G35" s="27">
        <f>G36</f>
        <v>0</v>
      </c>
      <c r="H35" s="27">
        <f t="shared" ref="H35:I37" si="6">H36</f>
        <v>1000</v>
      </c>
      <c r="I35" s="21">
        <f t="shared" si="6"/>
        <v>1000</v>
      </c>
    </row>
    <row r="36" spans="1:9" x14ac:dyDescent="0.2">
      <c r="A36" s="2" t="s">
        <v>43</v>
      </c>
      <c r="B36" s="26">
        <f t="shared" si="0"/>
        <v>961</v>
      </c>
      <c r="C36" s="3">
        <v>1</v>
      </c>
      <c r="D36" s="3">
        <v>11</v>
      </c>
      <c r="E36" s="38">
        <v>7000083030</v>
      </c>
      <c r="F36" s="7"/>
      <c r="G36" s="28">
        <f>G37</f>
        <v>0</v>
      </c>
      <c r="H36" s="28">
        <f t="shared" si="6"/>
        <v>1000</v>
      </c>
      <c r="I36" s="22">
        <f t="shared" si="6"/>
        <v>1000</v>
      </c>
    </row>
    <row r="37" spans="1:9" x14ac:dyDescent="0.2">
      <c r="A37" s="29" t="s">
        <v>17</v>
      </c>
      <c r="B37" s="26">
        <f t="shared" si="0"/>
        <v>961</v>
      </c>
      <c r="C37" s="3">
        <v>1</v>
      </c>
      <c r="D37" s="3">
        <v>11</v>
      </c>
      <c r="E37" s="38">
        <v>7000083030</v>
      </c>
      <c r="F37" s="7">
        <v>800</v>
      </c>
      <c r="G37" s="28">
        <f>G38</f>
        <v>0</v>
      </c>
      <c r="H37" s="28">
        <f t="shared" si="6"/>
        <v>1000</v>
      </c>
      <c r="I37" s="22">
        <f t="shared" si="6"/>
        <v>1000</v>
      </c>
    </row>
    <row r="38" spans="1:9" x14ac:dyDescent="0.2">
      <c r="A38" s="29" t="s">
        <v>34</v>
      </c>
      <c r="B38" s="26">
        <f t="shared" si="0"/>
        <v>961</v>
      </c>
      <c r="C38" s="3">
        <v>1</v>
      </c>
      <c r="D38" s="3">
        <v>11</v>
      </c>
      <c r="E38" s="38">
        <v>7000083030</v>
      </c>
      <c r="F38" s="7">
        <v>870</v>
      </c>
      <c r="G38" s="28">
        <v>0</v>
      </c>
      <c r="H38" s="28">
        <v>1000</v>
      </c>
      <c r="I38" s="22">
        <v>1000</v>
      </c>
    </row>
    <row r="39" spans="1:9" s="15" customFormat="1" x14ac:dyDescent="0.2">
      <c r="A39" s="6" t="s">
        <v>11</v>
      </c>
      <c r="B39" s="25">
        <f t="shared" si="0"/>
        <v>961</v>
      </c>
      <c r="C39" s="4">
        <v>1</v>
      </c>
      <c r="D39" s="4">
        <v>13</v>
      </c>
      <c r="E39" s="37"/>
      <c r="F39" s="8"/>
      <c r="G39" s="27">
        <f>G40+G46+G43</f>
        <v>2700</v>
      </c>
      <c r="H39" s="27">
        <f>H40+H46+H43</f>
        <v>4200</v>
      </c>
      <c r="I39" s="21">
        <f>I40+I46+I43</f>
        <v>4200</v>
      </c>
    </row>
    <row r="40" spans="1:9" ht="27" customHeight="1" x14ac:dyDescent="0.2">
      <c r="A40" s="2" t="s">
        <v>44</v>
      </c>
      <c r="B40" s="26">
        <f t="shared" si="0"/>
        <v>961</v>
      </c>
      <c r="C40" s="3">
        <v>1</v>
      </c>
      <c r="D40" s="3">
        <v>13</v>
      </c>
      <c r="E40" s="38">
        <v>6101280900</v>
      </c>
      <c r="F40" s="7"/>
      <c r="G40" s="28">
        <f t="shared" ref="G40:I41" si="7">G41</f>
        <v>1500</v>
      </c>
      <c r="H40" s="28">
        <f t="shared" si="7"/>
        <v>3000</v>
      </c>
      <c r="I40" s="22">
        <f t="shared" si="7"/>
        <v>3000</v>
      </c>
    </row>
    <row r="41" spans="1:9" ht="25.5" x14ac:dyDescent="0.2">
      <c r="A41" s="5" t="s">
        <v>26</v>
      </c>
      <c r="B41" s="26">
        <f t="shared" si="0"/>
        <v>961</v>
      </c>
      <c r="C41" s="3">
        <v>1</v>
      </c>
      <c r="D41" s="3">
        <v>13</v>
      </c>
      <c r="E41" s="38">
        <v>6101280900</v>
      </c>
      <c r="F41" s="7">
        <v>200</v>
      </c>
      <c r="G41" s="28">
        <f t="shared" si="7"/>
        <v>1500</v>
      </c>
      <c r="H41" s="28">
        <f t="shared" si="7"/>
        <v>3000</v>
      </c>
      <c r="I41" s="22">
        <f t="shared" si="7"/>
        <v>3000</v>
      </c>
    </row>
    <row r="42" spans="1:9" ht="26.25" customHeight="1" x14ac:dyDescent="0.2">
      <c r="A42" s="5" t="s">
        <v>21</v>
      </c>
      <c r="B42" s="26">
        <f t="shared" si="0"/>
        <v>961</v>
      </c>
      <c r="C42" s="3">
        <v>1</v>
      </c>
      <c r="D42" s="3">
        <v>13</v>
      </c>
      <c r="E42" s="38">
        <v>6101280900</v>
      </c>
      <c r="F42" s="7">
        <v>240</v>
      </c>
      <c r="G42" s="28">
        <v>1500</v>
      </c>
      <c r="H42" s="28">
        <v>3000</v>
      </c>
      <c r="I42" s="22">
        <v>3000</v>
      </c>
    </row>
    <row r="43" spans="1:9" ht="27" hidden="1" customHeight="1" x14ac:dyDescent="0.2">
      <c r="A43" s="2" t="s">
        <v>67</v>
      </c>
      <c r="B43" s="26">
        <f t="shared" si="0"/>
        <v>961</v>
      </c>
      <c r="C43" s="3">
        <v>1</v>
      </c>
      <c r="D43" s="3">
        <v>13</v>
      </c>
      <c r="E43" s="38">
        <v>6101280920</v>
      </c>
      <c r="F43" s="7"/>
      <c r="G43" s="28">
        <f t="shared" ref="G43:I44" si="8">G44</f>
        <v>0</v>
      </c>
      <c r="H43" s="28">
        <f t="shared" si="8"/>
        <v>0</v>
      </c>
      <c r="I43" s="22">
        <f t="shared" si="8"/>
        <v>0</v>
      </c>
    </row>
    <row r="44" spans="1:9" ht="25.5" hidden="1" x14ac:dyDescent="0.2">
      <c r="A44" s="5" t="s">
        <v>26</v>
      </c>
      <c r="B44" s="26">
        <f t="shared" si="0"/>
        <v>961</v>
      </c>
      <c r="C44" s="3">
        <v>1</v>
      </c>
      <c r="D44" s="3">
        <v>13</v>
      </c>
      <c r="E44" s="38">
        <v>6101280920</v>
      </c>
      <c r="F44" s="7">
        <v>200</v>
      </c>
      <c r="G44" s="28">
        <f t="shared" si="8"/>
        <v>0</v>
      </c>
      <c r="H44" s="28">
        <f t="shared" si="8"/>
        <v>0</v>
      </c>
      <c r="I44" s="22">
        <f t="shared" si="8"/>
        <v>0</v>
      </c>
    </row>
    <row r="45" spans="1:9" ht="26.25" hidden="1" customHeight="1" x14ac:dyDescent="0.2">
      <c r="A45" s="5" t="s">
        <v>21</v>
      </c>
      <c r="B45" s="26">
        <f t="shared" si="0"/>
        <v>961</v>
      </c>
      <c r="C45" s="3">
        <v>1</v>
      </c>
      <c r="D45" s="3">
        <v>13</v>
      </c>
      <c r="E45" s="38">
        <v>6101280920</v>
      </c>
      <c r="F45" s="7">
        <v>240</v>
      </c>
      <c r="G45" s="28">
        <v>0</v>
      </c>
      <c r="H45" s="28">
        <v>0</v>
      </c>
      <c r="I45" s="22">
        <v>0</v>
      </c>
    </row>
    <row r="46" spans="1:9" ht="51" x14ac:dyDescent="0.2">
      <c r="A46" s="2" t="s">
        <v>45</v>
      </c>
      <c r="B46" s="26">
        <f t="shared" si="0"/>
        <v>961</v>
      </c>
      <c r="C46" s="3">
        <v>1</v>
      </c>
      <c r="D46" s="3">
        <v>13</v>
      </c>
      <c r="E46" s="38">
        <v>6103184220</v>
      </c>
      <c r="F46" s="7"/>
      <c r="G46" s="28">
        <f t="shared" ref="G46:I47" si="9">G47</f>
        <v>1200</v>
      </c>
      <c r="H46" s="28">
        <f t="shared" si="9"/>
        <v>1200</v>
      </c>
      <c r="I46" s="22">
        <f t="shared" si="9"/>
        <v>1200</v>
      </c>
    </row>
    <row r="47" spans="1:9" x14ac:dyDescent="0.2">
      <c r="A47" s="2" t="s">
        <v>29</v>
      </c>
      <c r="B47" s="26">
        <f t="shared" si="0"/>
        <v>961</v>
      </c>
      <c r="C47" s="3">
        <v>1</v>
      </c>
      <c r="D47" s="3">
        <v>13</v>
      </c>
      <c r="E47" s="38">
        <v>6103184220</v>
      </c>
      <c r="F47" s="7">
        <v>500</v>
      </c>
      <c r="G47" s="28">
        <f t="shared" si="9"/>
        <v>1200</v>
      </c>
      <c r="H47" s="28">
        <f t="shared" si="9"/>
        <v>1200</v>
      </c>
      <c r="I47" s="22">
        <f t="shared" si="9"/>
        <v>1200</v>
      </c>
    </row>
    <row r="48" spans="1:9" x14ac:dyDescent="0.2">
      <c r="A48" s="2" t="s">
        <v>18</v>
      </c>
      <c r="B48" s="26">
        <f t="shared" si="0"/>
        <v>961</v>
      </c>
      <c r="C48" s="3">
        <v>1</v>
      </c>
      <c r="D48" s="3">
        <v>13</v>
      </c>
      <c r="E48" s="38">
        <v>6103184220</v>
      </c>
      <c r="F48" s="7">
        <v>540</v>
      </c>
      <c r="G48" s="28">
        <v>1200</v>
      </c>
      <c r="H48" s="28">
        <v>1200</v>
      </c>
      <c r="I48" s="22">
        <v>1200</v>
      </c>
    </row>
    <row r="49" spans="1:9" s="15" customFormat="1" x14ac:dyDescent="0.2">
      <c r="A49" s="6" t="s">
        <v>7</v>
      </c>
      <c r="B49" s="25">
        <f t="shared" si="0"/>
        <v>961</v>
      </c>
      <c r="C49" s="4">
        <v>2</v>
      </c>
      <c r="D49" s="4"/>
      <c r="E49" s="37" t="s">
        <v>58</v>
      </c>
      <c r="F49" s="8"/>
      <c r="G49" s="27">
        <f>G53+G55</f>
        <v>79305</v>
      </c>
      <c r="H49" s="27">
        <f>H50</f>
        <v>79305</v>
      </c>
      <c r="I49" s="21">
        <f>I50</f>
        <v>79305</v>
      </c>
    </row>
    <row r="50" spans="1:9" s="15" customFormat="1" x14ac:dyDescent="0.2">
      <c r="A50" s="6" t="s">
        <v>8</v>
      </c>
      <c r="B50" s="25">
        <f t="shared" si="0"/>
        <v>961</v>
      </c>
      <c r="C50" s="4">
        <v>2</v>
      </c>
      <c r="D50" s="4">
        <v>3</v>
      </c>
      <c r="E50" s="37" t="s">
        <v>58</v>
      </c>
      <c r="F50" s="8"/>
      <c r="G50" s="27">
        <f>G51</f>
        <v>79305</v>
      </c>
      <c r="H50" s="27">
        <f>H51</f>
        <v>79305</v>
      </c>
      <c r="I50" s="21">
        <f>I51</f>
        <v>79305</v>
      </c>
    </row>
    <row r="51" spans="1:9" ht="25.5" x14ac:dyDescent="0.2">
      <c r="A51" s="2" t="s">
        <v>30</v>
      </c>
      <c r="B51" s="26">
        <f t="shared" si="0"/>
        <v>961</v>
      </c>
      <c r="C51" s="3">
        <v>2</v>
      </c>
      <c r="D51" s="3">
        <v>3</v>
      </c>
      <c r="E51" s="38">
        <v>6101451180</v>
      </c>
      <c r="F51" s="7"/>
      <c r="G51" s="28">
        <f>G52+G54</f>
        <v>79305</v>
      </c>
      <c r="H51" s="28">
        <f>H52+H54</f>
        <v>79305</v>
      </c>
      <c r="I51" s="22">
        <f>I52+I54</f>
        <v>79305</v>
      </c>
    </row>
    <row r="52" spans="1:9" ht="63.75" x14ac:dyDescent="0.2">
      <c r="A52" s="5" t="s">
        <v>25</v>
      </c>
      <c r="B52" s="26">
        <f t="shared" si="0"/>
        <v>961</v>
      </c>
      <c r="C52" s="3">
        <v>2</v>
      </c>
      <c r="D52" s="3">
        <v>3</v>
      </c>
      <c r="E52" s="38">
        <v>6101451180</v>
      </c>
      <c r="F52" s="7">
        <v>100</v>
      </c>
      <c r="G52" s="28">
        <f>G53</f>
        <v>71760</v>
      </c>
      <c r="H52" s="28">
        <f>H53</f>
        <v>72703</v>
      </c>
      <c r="I52" s="22">
        <f>I53</f>
        <v>72703</v>
      </c>
    </row>
    <row r="53" spans="1:9" ht="25.5" x14ac:dyDescent="0.2">
      <c r="A53" s="5" t="s">
        <v>20</v>
      </c>
      <c r="B53" s="26">
        <f t="shared" si="0"/>
        <v>961</v>
      </c>
      <c r="C53" s="3">
        <v>2</v>
      </c>
      <c r="D53" s="3">
        <v>3</v>
      </c>
      <c r="E53" s="38">
        <v>6101451180</v>
      </c>
      <c r="F53" s="7">
        <v>120</v>
      </c>
      <c r="G53" s="28">
        <v>71760</v>
      </c>
      <c r="H53" s="28">
        <v>72703</v>
      </c>
      <c r="I53" s="22">
        <v>72703</v>
      </c>
    </row>
    <row r="54" spans="1:9" ht="25.5" x14ac:dyDescent="0.2">
      <c r="A54" s="5" t="s">
        <v>26</v>
      </c>
      <c r="B54" s="26">
        <f t="shared" si="0"/>
        <v>961</v>
      </c>
      <c r="C54" s="3">
        <v>2</v>
      </c>
      <c r="D54" s="3">
        <v>3</v>
      </c>
      <c r="E54" s="38">
        <v>6101451180</v>
      </c>
      <c r="F54" s="7">
        <v>200</v>
      </c>
      <c r="G54" s="28">
        <f>G55</f>
        <v>7545</v>
      </c>
      <c r="H54" s="28">
        <f>H55</f>
        <v>6602</v>
      </c>
      <c r="I54" s="22">
        <f>I55</f>
        <v>6602</v>
      </c>
    </row>
    <row r="55" spans="1:9" ht="25.5" x14ac:dyDescent="0.2">
      <c r="A55" s="5" t="s">
        <v>21</v>
      </c>
      <c r="B55" s="26">
        <f t="shared" si="0"/>
        <v>961</v>
      </c>
      <c r="C55" s="3">
        <v>2</v>
      </c>
      <c r="D55" s="3">
        <v>3</v>
      </c>
      <c r="E55" s="38">
        <v>6101451180</v>
      </c>
      <c r="F55" s="7">
        <v>240</v>
      </c>
      <c r="G55" s="28">
        <v>7545</v>
      </c>
      <c r="H55" s="28">
        <v>6602</v>
      </c>
      <c r="I55" s="22">
        <v>6602</v>
      </c>
    </row>
    <row r="56" spans="1:9" s="15" customFormat="1" ht="25.5" x14ac:dyDescent="0.2">
      <c r="A56" s="6" t="s">
        <v>12</v>
      </c>
      <c r="B56" s="25">
        <f t="shared" si="0"/>
        <v>961</v>
      </c>
      <c r="C56" s="4">
        <v>3</v>
      </c>
      <c r="D56" s="4"/>
      <c r="E56" s="37" t="s">
        <v>58</v>
      </c>
      <c r="F56" s="8"/>
      <c r="G56" s="27">
        <f>G57</f>
        <v>7400</v>
      </c>
      <c r="H56" s="27">
        <f t="shared" ref="H56:I59" si="10">H57</f>
        <v>7400</v>
      </c>
      <c r="I56" s="21">
        <f t="shared" si="10"/>
        <v>7400</v>
      </c>
    </row>
    <row r="57" spans="1:9" s="15" customFormat="1" x14ac:dyDescent="0.2">
      <c r="A57" s="6" t="s">
        <v>15</v>
      </c>
      <c r="B57" s="25">
        <f t="shared" si="0"/>
        <v>961</v>
      </c>
      <c r="C57" s="4">
        <v>3</v>
      </c>
      <c r="D57" s="4">
        <v>10</v>
      </c>
      <c r="E57" s="37" t="s">
        <v>58</v>
      </c>
      <c r="F57" s="8"/>
      <c r="G57" s="27">
        <f>G58</f>
        <v>7400</v>
      </c>
      <c r="H57" s="27">
        <f t="shared" si="10"/>
        <v>7400</v>
      </c>
      <c r="I57" s="21">
        <f t="shared" si="10"/>
        <v>7400</v>
      </c>
    </row>
    <row r="58" spans="1:9" x14ac:dyDescent="0.2">
      <c r="A58" s="5" t="s">
        <v>46</v>
      </c>
      <c r="B58" s="26">
        <f t="shared" si="0"/>
        <v>961</v>
      </c>
      <c r="C58" s="3">
        <v>3</v>
      </c>
      <c r="D58" s="3">
        <v>10</v>
      </c>
      <c r="E58" s="38">
        <v>6101381140</v>
      </c>
      <c r="F58" s="7"/>
      <c r="G58" s="28">
        <f>G59+G61</f>
        <v>7400</v>
      </c>
      <c r="H58" s="28">
        <f>H59+H61</f>
        <v>7400</v>
      </c>
      <c r="I58" s="22">
        <f>I59+I61</f>
        <v>7400</v>
      </c>
    </row>
    <row r="59" spans="1:9" ht="25.5" hidden="1" x14ac:dyDescent="0.2">
      <c r="A59" s="5" t="s">
        <v>26</v>
      </c>
      <c r="B59" s="26">
        <f t="shared" si="0"/>
        <v>961</v>
      </c>
      <c r="C59" s="3">
        <v>3</v>
      </c>
      <c r="D59" s="3">
        <v>10</v>
      </c>
      <c r="E59" s="38">
        <v>6101381140</v>
      </c>
      <c r="F59" s="7">
        <v>200</v>
      </c>
      <c r="G59" s="28">
        <f>G60</f>
        <v>0</v>
      </c>
      <c r="H59" s="28">
        <f t="shared" si="10"/>
        <v>0</v>
      </c>
      <c r="I59" s="22">
        <f t="shared" si="10"/>
        <v>0</v>
      </c>
    </row>
    <row r="60" spans="1:9" ht="25.5" hidden="1" x14ac:dyDescent="0.2">
      <c r="A60" s="5" t="s">
        <v>21</v>
      </c>
      <c r="B60" s="26">
        <f t="shared" si="0"/>
        <v>961</v>
      </c>
      <c r="C60" s="3">
        <v>3</v>
      </c>
      <c r="D60" s="3">
        <v>10</v>
      </c>
      <c r="E60" s="38">
        <v>6101381140</v>
      </c>
      <c r="F60" s="7">
        <v>240</v>
      </c>
      <c r="G60" s="28">
        <v>0</v>
      </c>
      <c r="H60" s="28">
        <v>0</v>
      </c>
      <c r="I60" s="22">
        <v>0</v>
      </c>
    </row>
    <row r="61" spans="1:9" x14ac:dyDescent="0.2">
      <c r="A61" s="5" t="s">
        <v>17</v>
      </c>
      <c r="B61" s="26">
        <f t="shared" si="0"/>
        <v>961</v>
      </c>
      <c r="C61" s="3">
        <v>3</v>
      </c>
      <c r="D61" s="3">
        <v>10</v>
      </c>
      <c r="E61" s="38">
        <v>6101381140</v>
      </c>
      <c r="F61" s="7">
        <v>800</v>
      </c>
      <c r="G61" s="28">
        <f>G62</f>
        <v>7400</v>
      </c>
      <c r="H61" s="28">
        <f>H62</f>
        <v>7400</v>
      </c>
      <c r="I61" s="22">
        <f>I62</f>
        <v>7400</v>
      </c>
    </row>
    <row r="62" spans="1:9" x14ac:dyDescent="0.2">
      <c r="A62" s="5" t="s">
        <v>27</v>
      </c>
      <c r="B62" s="26">
        <f t="shared" si="0"/>
        <v>961</v>
      </c>
      <c r="C62" s="3">
        <v>3</v>
      </c>
      <c r="D62" s="3">
        <v>10</v>
      </c>
      <c r="E62" s="38">
        <v>6101381140</v>
      </c>
      <c r="F62" s="7">
        <v>850</v>
      </c>
      <c r="G62" s="28">
        <v>7400</v>
      </c>
      <c r="H62" s="28">
        <v>7400</v>
      </c>
      <c r="I62" s="22">
        <v>7400</v>
      </c>
    </row>
    <row r="63" spans="1:9" s="15" customFormat="1" x14ac:dyDescent="0.2">
      <c r="A63" s="9" t="s">
        <v>31</v>
      </c>
      <c r="B63" s="25">
        <f t="shared" si="0"/>
        <v>961</v>
      </c>
      <c r="C63" s="4">
        <v>4</v>
      </c>
      <c r="D63" s="4"/>
      <c r="E63" s="39" t="s">
        <v>58</v>
      </c>
      <c r="F63" s="8"/>
      <c r="G63" s="27">
        <f>G68+G64+G73</f>
        <v>420240</v>
      </c>
      <c r="H63" s="40">
        <f>H68+H64+H73</f>
        <v>171640</v>
      </c>
      <c r="I63" s="41">
        <f>I68+I64+I73</f>
        <v>190340</v>
      </c>
    </row>
    <row r="64" spans="1:9" x14ac:dyDescent="0.2">
      <c r="A64" s="9" t="s">
        <v>35</v>
      </c>
      <c r="B64" s="25">
        <f t="shared" si="0"/>
        <v>961</v>
      </c>
      <c r="C64" s="4">
        <v>4</v>
      </c>
      <c r="D64" s="4">
        <v>6</v>
      </c>
      <c r="E64" s="39" t="s">
        <v>58</v>
      </c>
      <c r="F64" s="8"/>
      <c r="G64" s="27">
        <f>G65</f>
        <v>27840</v>
      </c>
      <c r="H64" s="27">
        <f t="shared" ref="H64:I66" si="11">H65</f>
        <v>27840</v>
      </c>
      <c r="I64" s="21">
        <f t="shared" si="11"/>
        <v>27840</v>
      </c>
    </row>
    <row r="65" spans="1:9" ht="25.5" x14ac:dyDescent="0.2">
      <c r="A65" s="5" t="s">
        <v>53</v>
      </c>
      <c r="B65" s="26">
        <f t="shared" si="0"/>
        <v>961</v>
      </c>
      <c r="C65" s="3">
        <v>4</v>
      </c>
      <c r="D65" s="3">
        <v>6</v>
      </c>
      <c r="E65" s="38">
        <v>6104183300</v>
      </c>
      <c r="F65" s="7"/>
      <c r="G65" s="28">
        <f>G66</f>
        <v>27840</v>
      </c>
      <c r="H65" s="28">
        <f t="shared" si="11"/>
        <v>27840</v>
      </c>
      <c r="I65" s="22">
        <f t="shared" si="11"/>
        <v>27840</v>
      </c>
    </row>
    <row r="66" spans="1:9" ht="25.5" x14ac:dyDescent="0.2">
      <c r="A66" s="5" t="s">
        <v>26</v>
      </c>
      <c r="B66" s="26">
        <f t="shared" si="0"/>
        <v>961</v>
      </c>
      <c r="C66" s="3">
        <v>4</v>
      </c>
      <c r="D66" s="3">
        <v>6</v>
      </c>
      <c r="E66" s="38">
        <v>6104183300</v>
      </c>
      <c r="F66" s="7">
        <v>200</v>
      </c>
      <c r="G66" s="28">
        <f>G67</f>
        <v>27840</v>
      </c>
      <c r="H66" s="28">
        <f t="shared" si="11"/>
        <v>27840</v>
      </c>
      <c r="I66" s="22">
        <f t="shared" si="11"/>
        <v>27840</v>
      </c>
    </row>
    <row r="67" spans="1:9" ht="25.5" x14ac:dyDescent="0.2">
      <c r="A67" s="5" t="s">
        <v>21</v>
      </c>
      <c r="B67" s="26">
        <f t="shared" si="0"/>
        <v>961</v>
      </c>
      <c r="C67" s="3">
        <v>4</v>
      </c>
      <c r="D67" s="3">
        <v>6</v>
      </c>
      <c r="E67" s="38">
        <v>6104183300</v>
      </c>
      <c r="F67" s="7">
        <v>240</v>
      </c>
      <c r="G67" s="28">
        <v>27840</v>
      </c>
      <c r="H67" s="28">
        <v>27840</v>
      </c>
      <c r="I67" s="22">
        <v>27840</v>
      </c>
    </row>
    <row r="68" spans="1:9" ht="13.5" customHeight="1" x14ac:dyDescent="0.2">
      <c r="A68" s="9" t="s">
        <v>56</v>
      </c>
      <c r="B68" s="25">
        <f t="shared" si="0"/>
        <v>961</v>
      </c>
      <c r="C68" s="4">
        <v>4</v>
      </c>
      <c r="D68" s="4">
        <v>9</v>
      </c>
      <c r="E68" s="39"/>
      <c r="F68" s="8"/>
      <c r="G68" s="27">
        <f>G69</f>
        <v>391900</v>
      </c>
      <c r="H68" s="27">
        <f t="shared" ref="H68:I70" si="12">H69</f>
        <v>143300</v>
      </c>
      <c r="I68" s="21">
        <f t="shared" si="12"/>
        <v>162000</v>
      </c>
    </row>
    <row r="69" spans="1:9" ht="144.75" customHeight="1" x14ac:dyDescent="0.2">
      <c r="A69" s="5" t="s">
        <v>57</v>
      </c>
      <c r="B69" s="26">
        <f t="shared" si="0"/>
        <v>961</v>
      </c>
      <c r="C69" s="3">
        <v>4</v>
      </c>
      <c r="D69" s="3">
        <v>9</v>
      </c>
      <c r="E69" s="38">
        <v>6106183740</v>
      </c>
      <c r="F69" s="7"/>
      <c r="G69" s="28">
        <f>G70</f>
        <v>391900</v>
      </c>
      <c r="H69" s="28">
        <f t="shared" si="12"/>
        <v>143300</v>
      </c>
      <c r="I69" s="22">
        <f t="shared" si="12"/>
        <v>162000</v>
      </c>
    </row>
    <row r="70" spans="1:9" ht="25.5" x14ac:dyDescent="0.2">
      <c r="A70" s="5" t="s">
        <v>26</v>
      </c>
      <c r="B70" s="26">
        <f t="shared" si="0"/>
        <v>961</v>
      </c>
      <c r="C70" s="3">
        <v>4</v>
      </c>
      <c r="D70" s="3">
        <v>9</v>
      </c>
      <c r="E70" s="38">
        <v>6106183740</v>
      </c>
      <c r="F70" s="7">
        <v>200</v>
      </c>
      <c r="G70" s="28">
        <f>G71</f>
        <v>391900</v>
      </c>
      <c r="H70" s="28">
        <f t="shared" si="12"/>
        <v>143300</v>
      </c>
      <c r="I70" s="22">
        <f t="shared" si="12"/>
        <v>162000</v>
      </c>
    </row>
    <row r="71" spans="1:9" ht="25.5" x14ac:dyDescent="0.2">
      <c r="A71" s="5" t="s">
        <v>21</v>
      </c>
      <c r="B71" s="26">
        <f t="shared" si="0"/>
        <v>961</v>
      </c>
      <c r="C71" s="3">
        <v>4</v>
      </c>
      <c r="D71" s="3">
        <v>9</v>
      </c>
      <c r="E71" s="38">
        <v>6106183740</v>
      </c>
      <c r="F71" s="7">
        <v>240</v>
      </c>
      <c r="G71" s="28">
        <v>391900</v>
      </c>
      <c r="H71" s="28">
        <v>143300</v>
      </c>
      <c r="I71" s="22">
        <v>162000</v>
      </c>
    </row>
    <row r="72" spans="1:9" s="15" customFormat="1" x14ac:dyDescent="0.2">
      <c r="A72" s="9" t="s">
        <v>32</v>
      </c>
      <c r="B72" s="25">
        <f t="shared" si="0"/>
        <v>961</v>
      </c>
      <c r="C72" s="4">
        <v>4</v>
      </c>
      <c r="D72" s="4">
        <v>12</v>
      </c>
      <c r="E72" s="39" t="s">
        <v>58</v>
      </c>
      <c r="F72" s="8"/>
      <c r="G72" s="27">
        <f>G73</f>
        <v>500</v>
      </c>
      <c r="H72" s="27">
        <f t="shared" ref="H72:I74" si="13">H73</f>
        <v>500</v>
      </c>
      <c r="I72" s="21">
        <f t="shared" si="13"/>
        <v>500</v>
      </c>
    </row>
    <row r="73" spans="1:9" ht="89.25" x14ac:dyDescent="0.2">
      <c r="A73" s="5" t="s">
        <v>54</v>
      </c>
      <c r="B73" s="26">
        <f t="shared" si="0"/>
        <v>961</v>
      </c>
      <c r="C73" s="3">
        <v>4</v>
      </c>
      <c r="D73" s="3">
        <v>12</v>
      </c>
      <c r="E73" s="38">
        <v>6101283750</v>
      </c>
      <c r="F73" s="7"/>
      <c r="G73" s="28">
        <f>G74</f>
        <v>500</v>
      </c>
      <c r="H73" s="28">
        <f t="shared" si="13"/>
        <v>500</v>
      </c>
      <c r="I73" s="22">
        <f t="shared" si="13"/>
        <v>500</v>
      </c>
    </row>
    <row r="74" spans="1:9" ht="25.5" x14ac:dyDescent="0.2">
      <c r="A74" s="5" t="s">
        <v>26</v>
      </c>
      <c r="B74" s="26">
        <f t="shared" ref="B74:B113" si="14">B73</f>
        <v>961</v>
      </c>
      <c r="C74" s="3">
        <v>4</v>
      </c>
      <c r="D74" s="3">
        <v>12</v>
      </c>
      <c r="E74" s="38">
        <v>6101283750</v>
      </c>
      <c r="F74" s="7">
        <v>200</v>
      </c>
      <c r="G74" s="28">
        <f>G75</f>
        <v>500</v>
      </c>
      <c r="H74" s="28">
        <f t="shared" si="13"/>
        <v>500</v>
      </c>
      <c r="I74" s="22">
        <f t="shared" si="13"/>
        <v>500</v>
      </c>
    </row>
    <row r="75" spans="1:9" ht="25.5" x14ac:dyDescent="0.2">
      <c r="A75" s="5" t="s">
        <v>21</v>
      </c>
      <c r="B75" s="26">
        <f t="shared" si="14"/>
        <v>961</v>
      </c>
      <c r="C75" s="3">
        <v>4</v>
      </c>
      <c r="D75" s="3">
        <v>12</v>
      </c>
      <c r="E75" s="38">
        <v>6101283750</v>
      </c>
      <c r="F75" s="7">
        <v>240</v>
      </c>
      <c r="G75" s="28">
        <v>500</v>
      </c>
      <c r="H75" s="28">
        <v>500</v>
      </c>
      <c r="I75" s="22">
        <v>500</v>
      </c>
    </row>
    <row r="76" spans="1:9" s="15" customFormat="1" x14ac:dyDescent="0.2">
      <c r="A76" s="6" t="s">
        <v>5</v>
      </c>
      <c r="B76" s="25">
        <f t="shared" si="14"/>
        <v>961</v>
      </c>
      <c r="C76" s="4">
        <v>5</v>
      </c>
      <c r="D76" s="4"/>
      <c r="E76" s="39" t="s">
        <v>58</v>
      </c>
      <c r="F76" s="8"/>
      <c r="G76" s="27">
        <f>G77</f>
        <v>107033.56</v>
      </c>
      <c r="H76" s="27">
        <f>H77</f>
        <v>52261</v>
      </c>
      <c r="I76" s="21">
        <f>I77</f>
        <v>51012</v>
      </c>
    </row>
    <row r="77" spans="1:9" s="15" customFormat="1" x14ac:dyDescent="0.2">
      <c r="A77" s="6" t="s">
        <v>9</v>
      </c>
      <c r="B77" s="25">
        <f t="shared" si="14"/>
        <v>961</v>
      </c>
      <c r="C77" s="4">
        <v>5</v>
      </c>
      <c r="D77" s="4">
        <v>3</v>
      </c>
      <c r="E77" s="37" t="s">
        <v>58</v>
      </c>
      <c r="F77" s="8"/>
      <c r="G77" s="27">
        <f>G78+G81+G84+G87</f>
        <v>107033.56</v>
      </c>
      <c r="H77" s="27">
        <f>H78+H81+H84+H87</f>
        <v>52261</v>
      </c>
      <c r="I77" s="21">
        <f>I78+I81+I84+I87</f>
        <v>51012</v>
      </c>
    </row>
    <row r="78" spans="1:9" x14ac:dyDescent="0.2">
      <c r="A78" s="2" t="s">
        <v>47</v>
      </c>
      <c r="B78" s="26">
        <f t="shared" si="14"/>
        <v>961</v>
      </c>
      <c r="C78" s="3">
        <v>5</v>
      </c>
      <c r="D78" s="3">
        <v>3</v>
      </c>
      <c r="E78" s="38">
        <v>6102181690</v>
      </c>
      <c r="F78" s="7"/>
      <c r="G78" s="28">
        <f t="shared" ref="G78:I79" si="15">G79</f>
        <v>103873</v>
      </c>
      <c r="H78" s="28">
        <f t="shared" si="15"/>
        <v>52261</v>
      </c>
      <c r="I78" s="22">
        <f t="shared" si="15"/>
        <v>51012</v>
      </c>
    </row>
    <row r="79" spans="1:9" ht="25.5" x14ac:dyDescent="0.2">
      <c r="A79" s="5" t="s">
        <v>26</v>
      </c>
      <c r="B79" s="26">
        <f t="shared" si="14"/>
        <v>961</v>
      </c>
      <c r="C79" s="3">
        <v>5</v>
      </c>
      <c r="D79" s="3">
        <v>3</v>
      </c>
      <c r="E79" s="38">
        <v>6102181690</v>
      </c>
      <c r="F79" s="7">
        <v>200</v>
      </c>
      <c r="G79" s="28">
        <f t="shared" si="15"/>
        <v>103873</v>
      </c>
      <c r="H79" s="28">
        <f t="shared" si="15"/>
        <v>52261</v>
      </c>
      <c r="I79" s="22">
        <f t="shared" si="15"/>
        <v>51012</v>
      </c>
    </row>
    <row r="80" spans="1:9" ht="25.5" x14ac:dyDescent="0.2">
      <c r="A80" s="5" t="s">
        <v>21</v>
      </c>
      <c r="B80" s="26">
        <f t="shared" si="14"/>
        <v>961</v>
      </c>
      <c r="C80" s="3">
        <v>5</v>
      </c>
      <c r="D80" s="3">
        <v>3</v>
      </c>
      <c r="E80" s="38">
        <v>6102181690</v>
      </c>
      <c r="F80" s="7">
        <v>240</v>
      </c>
      <c r="G80" s="28">
        <v>103873</v>
      </c>
      <c r="H80" s="28">
        <v>52261</v>
      </c>
      <c r="I80" s="22">
        <v>51012</v>
      </c>
    </row>
    <row r="81" spans="1:9" x14ac:dyDescent="0.2">
      <c r="A81" s="2" t="s">
        <v>22</v>
      </c>
      <c r="B81" s="26">
        <f t="shared" si="14"/>
        <v>961</v>
      </c>
      <c r="C81" s="3">
        <v>5</v>
      </c>
      <c r="D81" s="3">
        <v>3</v>
      </c>
      <c r="E81" s="38">
        <v>6102181700</v>
      </c>
      <c r="F81" s="7"/>
      <c r="G81" s="28">
        <f t="shared" ref="G81:I82" si="16">G82</f>
        <v>0</v>
      </c>
      <c r="H81" s="28">
        <f t="shared" si="16"/>
        <v>0</v>
      </c>
      <c r="I81" s="22">
        <f t="shared" si="16"/>
        <v>0</v>
      </c>
    </row>
    <row r="82" spans="1:9" ht="25.5" x14ac:dyDescent="0.2">
      <c r="A82" s="5" t="s">
        <v>26</v>
      </c>
      <c r="B82" s="26">
        <f t="shared" si="14"/>
        <v>961</v>
      </c>
      <c r="C82" s="3">
        <v>5</v>
      </c>
      <c r="D82" s="3">
        <v>3</v>
      </c>
      <c r="E82" s="38">
        <v>6102181700</v>
      </c>
      <c r="F82" s="7">
        <v>200</v>
      </c>
      <c r="G82" s="28">
        <f t="shared" si="16"/>
        <v>0</v>
      </c>
      <c r="H82" s="28">
        <f t="shared" si="16"/>
        <v>0</v>
      </c>
      <c r="I82" s="22">
        <f t="shared" si="16"/>
        <v>0</v>
      </c>
    </row>
    <row r="83" spans="1:9" ht="25.5" x14ac:dyDescent="0.2">
      <c r="A83" s="5" t="s">
        <v>21</v>
      </c>
      <c r="B83" s="26">
        <f t="shared" si="14"/>
        <v>961</v>
      </c>
      <c r="C83" s="3">
        <v>5</v>
      </c>
      <c r="D83" s="3">
        <v>3</v>
      </c>
      <c r="E83" s="38">
        <v>6102181700</v>
      </c>
      <c r="F83" s="7">
        <v>240</v>
      </c>
      <c r="G83" s="28">
        <v>0</v>
      </c>
      <c r="H83" s="28">
        <v>0</v>
      </c>
      <c r="I83" s="22">
        <v>0</v>
      </c>
    </row>
    <row r="84" spans="1:9" x14ac:dyDescent="0.2">
      <c r="A84" s="2" t="s">
        <v>48</v>
      </c>
      <c r="B84" s="26">
        <f t="shared" si="14"/>
        <v>961</v>
      </c>
      <c r="C84" s="3">
        <v>5</v>
      </c>
      <c r="D84" s="3">
        <v>3</v>
      </c>
      <c r="E84" s="38">
        <v>6102181710</v>
      </c>
      <c r="F84" s="7"/>
      <c r="G84" s="28">
        <f t="shared" ref="G84:I85" si="17">G85</f>
        <v>3160.56</v>
      </c>
      <c r="H84" s="28">
        <f t="shared" si="17"/>
        <v>0</v>
      </c>
      <c r="I84" s="22">
        <f t="shared" si="17"/>
        <v>0</v>
      </c>
    </row>
    <row r="85" spans="1:9" ht="25.5" x14ac:dyDescent="0.2">
      <c r="A85" s="5" t="s">
        <v>26</v>
      </c>
      <c r="B85" s="26">
        <f t="shared" si="14"/>
        <v>961</v>
      </c>
      <c r="C85" s="3">
        <v>5</v>
      </c>
      <c r="D85" s="3">
        <v>3</v>
      </c>
      <c r="E85" s="38">
        <v>6102181710</v>
      </c>
      <c r="F85" s="7">
        <v>200</v>
      </c>
      <c r="G85" s="28">
        <f t="shared" si="17"/>
        <v>3160.56</v>
      </c>
      <c r="H85" s="28">
        <f t="shared" si="17"/>
        <v>0</v>
      </c>
      <c r="I85" s="22">
        <f t="shared" si="17"/>
        <v>0</v>
      </c>
    </row>
    <row r="86" spans="1:9" ht="25.5" x14ac:dyDescent="0.2">
      <c r="A86" s="5" t="s">
        <v>21</v>
      </c>
      <c r="B86" s="26">
        <f t="shared" si="14"/>
        <v>961</v>
      </c>
      <c r="C86" s="3">
        <v>5</v>
      </c>
      <c r="D86" s="3">
        <v>3</v>
      </c>
      <c r="E86" s="38">
        <v>6102181710</v>
      </c>
      <c r="F86" s="7">
        <v>240</v>
      </c>
      <c r="G86" s="28">
        <v>3160.56</v>
      </c>
      <c r="H86" s="28">
        <v>0</v>
      </c>
      <c r="I86" s="22">
        <v>0</v>
      </c>
    </row>
    <row r="87" spans="1:9" hidden="1" x14ac:dyDescent="0.2">
      <c r="A87" s="2" t="s">
        <v>49</v>
      </c>
      <c r="B87" s="26">
        <f t="shared" si="14"/>
        <v>961</v>
      </c>
      <c r="C87" s="3">
        <v>5</v>
      </c>
      <c r="D87" s="3">
        <v>3</v>
      </c>
      <c r="E87" s="38">
        <v>6102181730</v>
      </c>
      <c r="F87" s="7"/>
      <c r="G87" s="28">
        <f t="shared" ref="G87:I88" si="18">G88</f>
        <v>0</v>
      </c>
      <c r="H87" s="28">
        <f t="shared" si="18"/>
        <v>0</v>
      </c>
      <c r="I87" s="22">
        <f t="shared" si="18"/>
        <v>0</v>
      </c>
    </row>
    <row r="88" spans="1:9" ht="25.5" hidden="1" x14ac:dyDescent="0.2">
      <c r="A88" s="5" t="s">
        <v>26</v>
      </c>
      <c r="B88" s="26">
        <f t="shared" si="14"/>
        <v>961</v>
      </c>
      <c r="C88" s="3">
        <v>5</v>
      </c>
      <c r="D88" s="3">
        <v>3</v>
      </c>
      <c r="E88" s="38">
        <v>6102181730</v>
      </c>
      <c r="F88" s="7">
        <v>200</v>
      </c>
      <c r="G88" s="28">
        <f t="shared" si="18"/>
        <v>0</v>
      </c>
      <c r="H88" s="28">
        <f t="shared" si="18"/>
        <v>0</v>
      </c>
      <c r="I88" s="22">
        <f t="shared" si="18"/>
        <v>0</v>
      </c>
    </row>
    <row r="89" spans="1:9" ht="25.5" hidden="1" x14ac:dyDescent="0.2">
      <c r="A89" s="5" t="s">
        <v>21</v>
      </c>
      <c r="B89" s="26">
        <f t="shared" si="14"/>
        <v>961</v>
      </c>
      <c r="C89" s="3">
        <v>5</v>
      </c>
      <c r="D89" s="3">
        <v>3</v>
      </c>
      <c r="E89" s="38">
        <v>6102181730</v>
      </c>
      <c r="F89" s="7">
        <v>240</v>
      </c>
      <c r="G89" s="28"/>
      <c r="H89" s="28"/>
      <c r="I89" s="22"/>
    </row>
    <row r="90" spans="1:9" s="15" customFormat="1" x14ac:dyDescent="0.2">
      <c r="A90" s="6" t="s">
        <v>13</v>
      </c>
      <c r="B90" s="25">
        <f t="shared" si="14"/>
        <v>961</v>
      </c>
      <c r="C90" s="4">
        <v>7</v>
      </c>
      <c r="D90" s="4"/>
      <c r="E90" s="37" t="s">
        <v>58</v>
      </c>
      <c r="F90" s="8"/>
      <c r="G90" s="27">
        <f>G91</f>
        <v>2202</v>
      </c>
      <c r="H90" s="27">
        <f t="shared" ref="H90:I93" si="19">H91</f>
        <v>2202</v>
      </c>
      <c r="I90" s="21">
        <f t="shared" si="19"/>
        <v>2202</v>
      </c>
    </row>
    <row r="91" spans="1:9" s="15" customFormat="1" x14ac:dyDescent="0.2">
      <c r="A91" s="6" t="s">
        <v>71</v>
      </c>
      <c r="B91" s="25">
        <f t="shared" si="14"/>
        <v>961</v>
      </c>
      <c r="C91" s="4">
        <v>7</v>
      </c>
      <c r="D91" s="4">
        <v>7</v>
      </c>
      <c r="E91" s="37" t="s">
        <v>58</v>
      </c>
      <c r="F91" s="8"/>
      <c r="G91" s="27">
        <f>G92</f>
        <v>2202</v>
      </c>
      <c r="H91" s="27">
        <f t="shared" si="19"/>
        <v>2202</v>
      </c>
      <c r="I91" s="21">
        <f t="shared" si="19"/>
        <v>2202</v>
      </c>
    </row>
    <row r="92" spans="1:9" ht="63.75" x14ac:dyDescent="0.2">
      <c r="A92" s="2" t="s">
        <v>50</v>
      </c>
      <c r="B92" s="26">
        <f t="shared" si="14"/>
        <v>961</v>
      </c>
      <c r="C92" s="3">
        <v>7</v>
      </c>
      <c r="D92" s="3">
        <v>7</v>
      </c>
      <c r="E92" s="38">
        <v>6103184280</v>
      </c>
      <c r="F92" s="7"/>
      <c r="G92" s="28">
        <f>G93</f>
        <v>2202</v>
      </c>
      <c r="H92" s="28">
        <f t="shared" si="19"/>
        <v>2202</v>
      </c>
      <c r="I92" s="22">
        <f t="shared" si="19"/>
        <v>2202</v>
      </c>
    </row>
    <row r="93" spans="1:9" x14ac:dyDescent="0.2">
      <c r="A93" s="2" t="s">
        <v>29</v>
      </c>
      <c r="B93" s="26">
        <f t="shared" si="14"/>
        <v>961</v>
      </c>
      <c r="C93" s="3">
        <v>7</v>
      </c>
      <c r="D93" s="3">
        <v>7</v>
      </c>
      <c r="E93" s="38">
        <v>6103184280</v>
      </c>
      <c r="F93" s="7">
        <v>500</v>
      </c>
      <c r="G93" s="28">
        <f>G94</f>
        <v>2202</v>
      </c>
      <c r="H93" s="28">
        <f t="shared" si="19"/>
        <v>2202</v>
      </c>
      <c r="I93" s="22">
        <f t="shared" si="19"/>
        <v>2202</v>
      </c>
    </row>
    <row r="94" spans="1:9" x14ac:dyDescent="0.2">
      <c r="A94" s="2" t="s">
        <v>18</v>
      </c>
      <c r="B94" s="26">
        <f t="shared" si="14"/>
        <v>961</v>
      </c>
      <c r="C94" s="3">
        <v>7</v>
      </c>
      <c r="D94" s="3">
        <v>7</v>
      </c>
      <c r="E94" s="38">
        <v>6103184280</v>
      </c>
      <c r="F94" s="7">
        <v>540</v>
      </c>
      <c r="G94" s="28">
        <v>2202</v>
      </c>
      <c r="H94" s="28">
        <v>2202</v>
      </c>
      <c r="I94" s="22">
        <v>2202</v>
      </c>
    </row>
    <row r="95" spans="1:9" hidden="1" x14ac:dyDescent="0.2">
      <c r="A95" s="6" t="s">
        <v>36</v>
      </c>
      <c r="B95" s="25">
        <f t="shared" si="14"/>
        <v>961</v>
      </c>
      <c r="C95" s="4">
        <v>10</v>
      </c>
      <c r="D95" s="4"/>
      <c r="E95" s="38" t="s">
        <v>58</v>
      </c>
      <c r="F95" s="8"/>
      <c r="G95" s="27">
        <f>G96</f>
        <v>0</v>
      </c>
      <c r="H95" s="28">
        <f t="shared" ref="H95:I98" si="20">H96</f>
        <v>0</v>
      </c>
      <c r="I95" s="22">
        <f t="shared" si="20"/>
        <v>0</v>
      </c>
    </row>
    <row r="96" spans="1:9" hidden="1" x14ac:dyDescent="0.2">
      <c r="A96" s="6" t="s">
        <v>37</v>
      </c>
      <c r="B96" s="25">
        <f t="shared" si="14"/>
        <v>961</v>
      </c>
      <c r="C96" s="4">
        <v>10</v>
      </c>
      <c r="D96" s="4">
        <v>1</v>
      </c>
      <c r="E96" s="39" t="s">
        <v>58</v>
      </c>
      <c r="F96" s="8"/>
      <c r="G96" s="27">
        <f>G97</f>
        <v>0</v>
      </c>
      <c r="H96" s="28">
        <f t="shared" si="20"/>
        <v>0</v>
      </c>
      <c r="I96" s="22">
        <f t="shared" si="20"/>
        <v>0</v>
      </c>
    </row>
    <row r="97" spans="1:9" ht="25.5" hidden="1" x14ac:dyDescent="0.2">
      <c r="A97" s="2" t="s">
        <v>51</v>
      </c>
      <c r="B97" s="26">
        <f t="shared" si="14"/>
        <v>961</v>
      </c>
      <c r="C97" s="3">
        <v>10</v>
      </c>
      <c r="D97" s="3">
        <v>1</v>
      </c>
      <c r="E97" s="38">
        <v>6105182450</v>
      </c>
      <c r="F97" s="7"/>
      <c r="G97" s="28">
        <f>G98</f>
        <v>0</v>
      </c>
      <c r="H97" s="28">
        <f t="shared" si="20"/>
        <v>0</v>
      </c>
      <c r="I97" s="22">
        <f t="shared" si="20"/>
        <v>0</v>
      </c>
    </row>
    <row r="98" spans="1:9" hidden="1" x14ac:dyDescent="0.2">
      <c r="A98" s="5" t="s">
        <v>38</v>
      </c>
      <c r="B98" s="26">
        <f t="shared" si="14"/>
        <v>961</v>
      </c>
      <c r="C98" s="3">
        <v>10</v>
      </c>
      <c r="D98" s="3">
        <v>1</v>
      </c>
      <c r="E98" s="38">
        <v>6105182450</v>
      </c>
      <c r="F98" s="7">
        <v>300</v>
      </c>
      <c r="G98" s="28">
        <f>G99</f>
        <v>0</v>
      </c>
      <c r="H98" s="28">
        <f t="shared" si="20"/>
        <v>0</v>
      </c>
      <c r="I98" s="22">
        <f t="shared" si="20"/>
        <v>0</v>
      </c>
    </row>
    <row r="99" spans="1:9" ht="25.5" hidden="1" x14ac:dyDescent="0.2">
      <c r="A99" s="5" t="s">
        <v>39</v>
      </c>
      <c r="B99" s="26">
        <f t="shared" si="14"/>
        <v>961</v>
      </c>
      <c r="C99" s="3">
        <v>10</v>
      </c>
      <c r="D99" s="3">
        <v>1</v>
      </c>
      <c r="E99" s="38">
        <v>6105182450</v>
      </c>
      <c r="F99" s="7">
        <v>320</v>
      </c>
      <c r="G99" s="28">
        <v>0</v>
      </c>
      <c r="H99" s="28">
        <v>0</v>
      </c>
      <c r="I99" s="22">
        <v>0</v>
      </c>
    </row>
    <row r="100" spans="1:9" x14ac:dyDescent="0.2">
      <c r="A100" s="9" t="s">
        <v>36</v>
      </c>
      <c r="B100" s="25">
        <v>961</v>
      </c>
      <c r="C100" s="4">
        <v>10</v>
      </c>
      <c r="D100" s="4"/>
      <c r="E100" s="39"/>
      <c r="F100" s="8"/>
      <c r="G100" s="27">
        <f>G101</f>
        <v>22971.45</v>
      </c>
      <c r="H100" s="27">
        <v>0</v>
      </c>
      <c r="I100" s="21">
        <v>0</v>
      </c>
    </row>
    <row r="101" spans="1:9" x14ac:dyDescent="0.2">
      <c r="A101" s="9" t="s">
        <v>37</v>
      </c>
      <c r="B101" s="25">
        <v>961</v>
      </c>
      <c r="C101" s="4">
        <v>10</v>
      </c>
      <c r="D101" s="4">
        <v>1</v>
      </c>
      <c r="E101" s="39"/>
      <c r="F101" s="8"/>
      <c r="G101" s="27">
        <f>G102</f>
        <v>22971.45</v>
      </c>
      <c r="H101" s="27">
        <v>0</v>
      </c>
      <c r="I101" s="21">
        <v>0</v>
      </c>
    </row>
    <row r="102" spans="1:9" ht="25.5" x14ac:dyDescent="0.2">
      <c r="A102" s="5" t="s">
        <v>51</v>
      </c>
      <c r="B102" s="26">
        <v>961</v>
      </c>
      <c r="C102" s="3">
        <v>10</v>
      </c>
      <c r="D102" s="3">
        <v>1</v>
      </c>
      <c r="E102" s="38" t="s">
        <v>73</v>
      </c>
      <c r="F102" s="7"/>
      <c r="G102" s="28">
        <f>G103</f>
        <v>22971.45</v>
      </c>
      <c r="H102" s="28">
        <v>0</v>
      </c>
      <c r="I102" s="22">
        <v>0</v>
      </c>
    </row>
    <row r="103" spans="1:9" x14ac:dyDescent="0.2">
      <c r="A103" s="5" t="s">
        <v>38</v>
      </c>
      <c r="B103" s="26">
        <v>961</v>
      </c>
      <c r="C103" s="3">
        <v>10</v>
      </c>
      <c r="D103" s="3">
        <v>1</v>
      </c>
      <c r="E103" s="38" t="s">
        <v>73</v>
      </c>
      <c r="F103" s="7">
        <v>300</v>
      </c>
      <c r="G103" s="28">
        <f>G104</f>
        <v>22971.45</v>
      </c>
      <c r="H103" s="28">
        <v>0</v>
      </c>
      <c r="I103" s="22">
        <v>0</v>
      </c>
    </row>
    <row r="104" spans="1:9" ht="25.5" x14ac:dyDescent="0.2">
      <c r="A104" s="5" t="s">
        <v>39</v>
      </c>
      <c r="B104" s="26">
        <v>961</v>
      </c>
      <c r="C104" s="3">
        <v>10</v>
      </c>
      <c r="D104" s="3">
        <v>1</v>
      </c>
      <c r="E104" s="38" t="s">
        <v>73</v>
      </c>
      <c r="F104" s="7">
        <v>320</v>
      </c>
      <c r="G104" s="28">
        <v>22971.45</v>
      </c>
      <c r="H104" s="28">
        <v>0</v>
      </c>
      <c r="I104" s="22">
        <v>0</v>
      </c>
    </row>
    <row r="105" spans="1:9" s="15" customFormat="1" x14ac:dyDescent="0.2">
      <c r="A105" s="6" t="s">
        <v>14</v>
      </c>
      <c r="B105" s="25">
        <f>B99</f>
        <v>961</v>
      </c>
      <c r="C105" s="4">
        <v>11</v>
      </c>
      <c r="D105" s="4"/>
      <c r="E105" s="37" t="s">
        <v>58</v>
      </c>
      <c r="F105" s="8"/>
      <c r="G105" s="27">
        <f>G106</f>
        <v>2527</v>
      </c>
      <c r="H105" s="27">
        <f t="shared" ref="H105:I111" si="21">H106</f>
        <v>2527</v>
      </c>
      <c r="I105" s="21">
        <f t="shared" si="21"/>
        <v>2527</v>
      </c>
    </row>
    <row r="106" spans="1:9" s="15" customFormat="1" x14ac:dyDescent="0.2">
      <c r="A106" s="6" t="s">
        <v>16</v>
      </c>
      <c r="B106" s="25">
        <f t="shared" si="14"/>
        <v>961</v>
      </c>
      <c r="C106" s="4">
        <v>11</v>
      </c>
      <c r="D106" s="4">
        <v>2</v>
      </c>
      <c r="E106" s="37" t="s">
        <v>58</v>
      </c>
      <c r="F106" s="8"/>
      <c r="G106" s="27">
        <f>G107</f>
        <v>2527</v>
      </c>
      <c r="H106" s="27">
        <f t="shared" si="21"/>
        <v>2527</v>
      </c>
      <c r="I106" s="21">
        <f t="shared" si="21"/>
        <v>2527</v>
      </c>
    </row>
    <row r="107" spans="1:9" ht="90" customHeight="1" x14ac:dyDescent="0.2">
      <c r="A107" s="2" t="s">
        <v>52</v>
      </c>
      <c r="B107" s="26">
        <f t="shared" si="14"/>
        <v>961</v>
      </c>
      <c r="C107" s="3">
        <v>11</v>
      </c>
      <c r="D107" s="3">
        <v>2</v>
      </c>
      <c r="E107" s="38">
        <v>6103184290</v>
      </c>
      <c r="F107" s="7"/>
      <c r="G107" s="28">
        <f>G108</f>
        <v>2527</v>
      </c>
      <c r="H107" s="28">
        <f t="shared" si="21"/>
        <v>2527</v>
      </c>
      <c r="I107" s="22">
        <f t="shared" si="21"/>
        <v>2527</v>
      </c>
    </row>
    <row r="108" spans="1:9" x14ac:dyDescent="0.2">
      <c r="A108" s="2" t="s">
        <v>29</v>
      </c>
      <c r="B108" s="26">
        <f t="shared" si="14"/>
        <v>961</v>
      </c>
      <c r="C108" s="3">
        <v>11</v>
      </c>
      <c r="D108" s="3">
        <v>2</v>
      </c>
      <c r="E108" s="38">
        <v>6103184290</v>
      </c>
      <c r="F108" s="7">
        <v>500</v>
      </c>
      <c r="G108" s="28">
        <f>G109</f>
        <v>2527</v>
      </c>
      <c r="H108" s="28">
        <f t="shared" si="21"/>
        <v>2527</v>
      </c>
      <c r="I108" s="22">
        <f t="shared" si="21"/>
        <v>2527</v>
      </c>
    </row>
    <row r="109" spans="1:9" x14ac:dyDescent="0.2">
      <c r="A109" s="2" t="s">
        <v>18</v>
      </c>
      <c r="B109" s="26">
        <f t="shared" si="14"/>
        <v>961</v>
      </c>
      <c r="C109" s="3">
        <v>11</v>
      </c>
      <c r="D109" s="3">
        <v>2</v>
      </c>
      <c r="E109" s="38">
        <v>6103184290</v>
      </c>
      <c r="F109" s="7">
        <v>540</v>
      </c>
      <c r="G109" s="28">
        <v>2527</v>
      </c>
      <c r="H109" s="28">
        <v>2527</v>
      </c>
      <c r="I109" s="22">
        <v>2527</v>
      </c>
    </row>
    <row r="110" spans="1:9" s="15" customFormat="1" x14ac:dyDescent="0.2">
      <c r="A110" s="42" t="s">
        <v>69</v>
      </c>
      <c r="B110" s="25">
        <f t="shared" si="14"/>
        <v>961</v>
      </c>
      <c r="C110" s="4">
        <v>99</v>
      </c>
      <c r="D110" s="4"/>
      <c r="E110" s="37" t="s">
        <v>58</v>
      </c>
      <c r="F110" s="8"/>
      <c r="G110" s="27">
        <f>G111</f>
        <v>0</v>
      </c>
      <c r="H110" s="27">
        <f t="shared" si="21"/>
        <v>34311</v>
      </c>
      <c r="I110" s="21">
        <f t="shared" si="21"/>
        <v>70500</v>
      </c>
    </row>
    <row r="111" spans="1:9" s="15" customFormat="1" x14ac:dyDescent="0.2">
      <c r="A111" s="43" t="s">
        <v>69</v>
      </c>
      <c r="B111" s="26">
        <f t="shared" si="14"/>
        <v>961</v>
      </c>
      <c r="C111" s="3">
        <v>99</v>
      </c>
      <c r="D111" s="3">
        <v>99</v>
      </c>
      <c r="E111" s="44" t="s">
        <v>58</v>
      </c>
      <c r="F111" s="7"/>
      <c r="G111" s="28">
        <f>G112</f>
        <v>0</v>
      </c>
      <c r="H111" s="28">
        <f t="shared" si="21"/>
        <v>34311</v>
      </c>
      <c r="I111" s="22">
        <f t="shared" si="21"/>
        <v>70500</v>
      </c>
    </row>
    <row r="112" spans="1:9" x14ac:dyDescent="0.2">
      <c r="A112" s="45" t="s">
        <v>69</v>
      </c>
      <c r="B112" s="26">
        <f t="shared" si="14"/>
        <v>961</v>
      </c>
      <c r="C112" s="3">
        <v>99</v>
      </c>
      <c r="D112" s="3">
        <v>99</v>
      </c>
      <c r="E112" s="38">
        <v>7000080080</v>
      </c>
      <c r="F112" s="7"/>
      <c r="G112" s="28">
        <f>G113</f>
        <v>0</v>
      </c>
      <c r="H112" s="28">
        <f>H113</f>
        <v>34311</v>
      </c>
      <c r="I112" s="22">
        <f>I113</f>
        <v>70500</v>
      </c>
    </row>
    <row r="113" spans="1:9" x14ac:dyDescent="0.2">
      <c r="A113" s="45" t="s">
        <v>69</v>
      </c>
      <c r="B113" s="26">
        <f t="shared" si="14"/>
        <v>961</v>
      </c>
      <c r="C113" s="3">
        <v>99</v>
      </c>
      <c r="D113" s="3">
        <v>99</v>
      </c>
      <c r="E113" s="38">
        <v>7000080080</v>
      </c>
      <c r="F113" s="7">
        <v>990</v>
      </c>
      <c r="G113" s="28">
        <v>0</v>
      </c>
      <c r="H113" s="28">
        <v>34311</v>
      </c>
      <c r="I113" s="22">
        <v>70500</v>
      </c>
    </row>
    <row r="114" spans="1:9" s="15" customFormat="1" ht="13.5" thickBot="1" x14ac:dyDescent="0.25">
      <c r="A114" s="10" t="s">
        <v>6</v>
      </c>
      <c r="B114" s="23"/>
      <c r="C114" s="11"/>
      <c r="D114" s="11"/>
      <c r="E114" s="11"/>
      <c r="F114" s="11"/>
      <c r="G114" s="30">
        <f>G8</f>
        <v>1782173.64</v>
      </c>
      <c r="H114" s="30">
        <f>H8</f>
        <v>1372425</v>
      </c>
      <c r="I114" s="24">
        <f>I8</f>
        <v>1410005</v>
      </c>
    </row>
  </sheetData>
  <mergeCells count="11">
    <mergeCell ref="A1:I1"/>
    <mergeCell ref="A3:I3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honeticPr fontId="0" type="noConversion"/>
  <pageMargins left="0.6692913385826772" right="0.31496062992125984" top="0.31496062992125984" bottom="0.31496062992125984" header="0.51181102362204722" footer="0.51181102362204722"/>
  <pageSetup paperSize="9" scale="84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mmandButton2">
          <controlPr defaultSize="0" print="0" autoLine="0" r:id="rId5">
            <anchor moveWithCells="1">
              <from>
                <xdr:col>9</xdr:col>
                <xdr:colOff>28575</xdr:colOff>
                <xdr:row>0</xdr:row>
                <xdr:rowOff>371475</xdr:rowOff>
              </from>
              <to>
                <xdr:col>10</xdr:col>
                <xdr:colOff>485775</xdr:colOff>
                <xdr:row>0</xdr:row>
                <xdr:rowOff>676275</xdr:rowOff>
              </to>
            </anchor>
          </controlPr>
        </control>
      </mc:Choice>
      <mc:Fallback>
        <control shapeId="1026" r:id="rId4" name="CommandButton2"/>
      </mc:Fallback>
    </mc:AlternateContent>
    <mc:AlternateContent xmlns:mc="http://schemas.openxmlformats.org/markup-compatibility/2006">
      <mc:Choice Requires="x14">
        <control shapeId="1025" r:id="rId6" name="CommandButton1">
          <controlPr defaultSize="0" print="0" autoLine="0" r:id="rId7">
            <anchor moveWithCells="1">
              <from>
                <xdr:col>9</xdr:col>
                <xdr:colOff>28575</xdr:colOff>
                <xdr:row>0</xdr:row>
                <xdr:rowOff>28575</xdr:rowOff>
              </from>
              <to>
                <xdr:col>10</xdr:col>
                <xdr:colOff>485775</xdr:colOff>
                <xdr:row>0</xdr:row>
                <xdr:rowOff>333375</xdr:rowOff>
              </to>
            </anchor>
          </controlPr>
        </control>
      </mc:Choice>
      <mc:Fallback>
        <control shapeId="1025" r:id="rId6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Company>Pre_Installed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Тарабан Людмила Ивановна</dc:creator>
  <cp:lastModifiedBy>Пользователь</cp:lastModifiedBy>
  <cp:lastPrinted>2019-01-11T16:06:06Z</cp:lastPrinted>
  <dcterms:created xsi:type="dcterms:W3CDTF">2005-11-26T10:28:21Z</dcterms:created>
  <dcterms:modified xsi:type="dcterms:W3CDTF">2019-10-07T11:29:49Z</dcterms:modified>
</cp:coreProperties>
</file>