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25" windowWidth="15180" windowHeight="8100" activeTab="0"/>
  </bookViews>
  <sheets>
    <sheet name="Приложение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Якушенко Светлана Владимировна</author>
  </authors>
  <commentList>
    <comment ref="G74" authorId="0">
      <text>
        <r>
          <rPr>
            <b/>
            <sz val="9"/>
            <rFont val="Tahoma"/>
            <family val="2"/>
          </rPr>
          <t>за счет мбт по дорогам поставила софинансирование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<sst xmlns="http://schemas.openxmlformats.org/spreadsheetml/2006/main" count="146" uniqueCount="78">
  <si>
    <t>Наименование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</si>
  <si>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</si>
  <si>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</si>
  <si>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</si>
  <si>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</si>
  <si>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</si>
  <si>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ИТОГО РАСХОДОВ:</t>
  </si>
  <si>
    <t>Национальная оборона</t>
  </si>
  <si>
    <t>Мобилизационная и вневойсковая подготовка</t>
  </si>
  <si>
    <t>Благоустройство</t>
  </si>
  <si>
    <t>Функционирование высшего 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</si>
  <si>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</si>
  <si>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</si>
  <si>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</si>
  <si>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Физическая культура и спорт</t>
  </si>
  <si>
    <t>Обеспечение пожарной безопасности</t>
  </si>
  <si>
    <t>Массовый спорт</t>
  </si>
  <si>
    <t>Иные бюджетные ассигнования</t>
  </si>
  <si>
    <t>Иные межбюджетные трансферты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</si>
  <si>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</si>
  <si>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</si>
  <si>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</si>
  <si>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ГРБС</t>
  </si>
  <si>
    <t>Информационное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</si>
  <si>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</si>
  <si>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</si>
  <si>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</si>
  <si>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Рз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</si>
  <si>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</si>
  <si>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</si>
  <si>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</si>
  <si>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</si>
  <si>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Резервные фонды</t>
  </si>
  <si>
    <t>Резервные средства</t>
  </si>
  <si>
    <t>Водное хозяйство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</si>
  <si>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</si>
  <si>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</si>
  <si>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</si>
  <si>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</si>
  <si>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</si>
  <si>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</si>
  <si>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</si>
  <si>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</si>
  <si>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</si>
  <si>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</si>
  <si>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</si>
  <si>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</si>
  <si>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</si>
  <si>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</si>
  <si>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</si>
  <si>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</si>
  <si>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</si>
  <si>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</si>
  <si>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Обеспечение деятельности главы муниципального образования</t>
  </si>
  <si>
    <t>Дорожное хозяйство (дорожные фонды)</t>
  </si>
  <si>
    <t/>
  </si>
  <si>
    <t xml:space="preserve"> рублей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</si>
  <si>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</si>
  <si>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2020 год</t>
  </si>
  <si>
    <t>2021 год</t>
  </si>
  <si>
    <t>Эксплуатация и содержание имущества казны муниципального образования</t>
  </si>
  <si>
    <t>Условно утвержденные расходы</t>
  </si>
  <si>
    <t>Молодежная политика</t>
  </si>
  <si>
    <t>2022 год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</si>
  <si>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</si>
  <si>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00 0 11 80020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</si>
  <si>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</si>
  <si>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﻿Функционирование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</si>
  <si>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﻿дорожную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</t>
  </si>
  <si>
    <t>54 0 21 L1730</t>
  </si>
  <si>
    <t>Обустройство и восстановление воинских захоронений, находящихся в государственной собственности</t>
  </si>
  <si>
    <t>Обеспечение сохранности автомобильных дорог местного значения и условий безопасности движения по ним</t>
  </si>
  <si>
    <t>52 0 21 L1730</t>
  </si>
  <si>
    <t>Ведомственная структура расходов бюджета Сачковичского сельского поселения Климовского муниципального района Брянской области на 2020 год и на плановый период 2021 и 2022 годов</t>
  </si>
  <si>
    <t>Сачковичская сельская администрация Климовского района Брянской области</t>
  </si>
  <si>
    <t>600 61 S6170</t>
  </si>
  <si>
    <t>Приложение 5
к решению "О бюджете Сачковичского сельского поселения Климовского муниципального района Брянской области на 2020 год и на плановый период 2021 и 2022 годов"
№  4-115 от 13 декабря  2019 г.</t>
  </si>
  <si>
    <t xml:space="preserve">Приложение № 2
к решению «О внесении изменений и дополнений в решение Сачковичского сельского Совета народных депутатов «О бюджете Сачковичского сельского поселения Климовского муниципального района Брянской области » на 2020 год и на плановый период 2021 и 2022 годов» от «20 » ноября 2020 года  № 4-152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</si>
</sst>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"/>
    <numFmt numFmtId="176" formatCode="00"/>
    <numFmt numFmtId="177" formatCode="0000000"/>
    <numFmt numFmtId="178" formatCode="0,000,000"/>
    <numFmt numFmtId="179" formatCode="000&quot;.&quot;00&quot;.&quot;00"/>
    <numFmt numFmtId="180" formatCode="000&quot; &quot;00&quot; &quot;00"/>
    <numFmt numFmtId="181" formatCode="[$€-2]\ ###,000_);[Red]\([$€-2]\ ###,000\)"/>
    <numFmt numFmtId="182" formatCode="#,##0_р_."/>
    <numFmt numFmtId="183" formatCode="0.0"/>
    <numFmt numFmtId="184" formatCode="00&quot; &quot;00&quot; &quot;000"/>
    <numFmt numFmtId="185" formatCode="00&quot; &quot;0&quot; &quot;0000"/>
    <numFmt numFmtId="186" formatCode="00&quot; &quot;0&quot; &quot;00&quot; &quot;00000"/>
    <numFmt numFmtId="187" formatCode="#,##0.0"/>
    <numFmt numFmtId="188" formatCode="00&quot;#&quot;0&quot;#&quot;00&quot;#&quot;00000"/>
    <numFmt numFmtId="189" formatCode="00&quot; &quot;0&quot; &quot;00&quot;#&quot;0000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10</xdr:col>
      <xdr:colOff>485775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857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0</xdr:row>
      <xdr:rowOff>371475</xdr:rowOff>
    </xdr:from>
    <xdr:to>
      <xdr:col>10</xdr:col>
      <xdr:colOff>485775</xdr:colOff>
      <xdr:row>0</xdr:row>
      <xdr:rowOff>676275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37147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I114"/>
  <sheetViews>
    <sheetView tabSelected="1" zoomScalePageLayoutView="0" workbookViewId="0" topLeftCell="A1">
      <selection activeCell="A3" sqref="A3:I3"/>
    </sheetView>
  </sheetViews>
  <sheetFormatPr defaultColWidth="9.00390625" defaultRowHeight="15.75"/>
  <cols>
    <col min="1" max="1" width="44.00390625" style="24" customWidth="1"/>
    <col min="2" max="2" width="3.625" style="11" customWidth="1"/>
    <col min="3" max="3" width="3.50390625" style="12" bestFit="1" customWidth="1"/>
    <col min="4" max="4" width="3.125" style="12" bestFit="1" customWidth="1"/>
    <col min="5" max="5" width="10.50390625" style="13" customWidth="1"/>
    <col min="6" max="6" width="3.50390625" style="14" customWidth="1"/>
    <col min="7" max="7" width="10.375" style="10" customWidth="1"/>
    <col min="8" max="9" width="9.875" style="10" bestFit="1" customWidth="1"/>
    <col min="10" max="16384" width="9.00390625" style="10" customWidth="1"/>
  </cols>
  <sheetData>
    <row r="1" spans="1:9" s="6" customFormat="1" ht="116.25" customHeight="1">
      <c r="A1" s="21"/>
      <c r="B1" s="21"/>
      <c r="C1" s="21"/>
      <c r="D1" s="21"/>
      <c r="E1" s="21"/>
      <c r="F1" s="21"/>
      <c r="G1" s="33" t="s">
        <v>77</v>
      </c>
      <c r="H1" s="33"/>
      <c r="I1" s="33"/>
    </row>
    <row r="2" spans="1:9" s="6" customFormat="1" ht="99" customHeight="1">
      <c r="A2" s="22"/>
      <c r="B2" s="7"/>
      <c r="E2" s="1"/>
      <c r="F2" s="1"/>
      <c r="G2" s="32" t="s">
        <v>76</v>
      </c>
      <c r="H2" s="32"/>
      <c r="I2" s="32"/>
    </row>
    <row r="3" spans="1:9" ht="25.5" customHeight="1">
      <c r="A3" s="34" t="s">
        <v>73</v>
      </c>
      <c r="B3" s="34"/>
      <c r="C3" s="34"/>
      <c r="D3" s="34"/>
      <c r="E3" s="34"/>
      <c r="F3" s="34"/>
      <c r="G3" s="34"/>
      <c r="H3" s="34"/>
      <c r="I3" s="34"/>
    </row>
    <row r="4" spans="1:6" ht="12.75">
      <c r="A4" s="23"/>
      <c r="B4" s="8"/>
      <c r="C4" s="8"/>
      <c r="D4" s="8"/>
      <c r="E4" s="8"/>
      <c r="F4" s="8"/>
    </row>
    <row r="5" spans="1:9" ht="12.75">
      <c r="A5" s="23"/>
      <c r="B5" s="8"/>
      <c r="C5" s="8"/>
      <c r="D5" s="8"/>
      <c r="E5" s="8"/>
      <c r="F5" s="8"/>
      <c r="G5" s="8"/>
      <c r="H5" s="8"/>
      <c r="I5" s="8" t="s">
        <v>56</v>
      </c>
    </row>
    <row r="6" spans="1:9" ht="12.75" customHeight="1">
      <c r="A6" s="35" t="s">
        <v>0</v>
      </c>
      <c r="B6" s="35" t="s">
        <v>22</v>
      </c>
      <c r="C6" s="36" t="s">
        <v>27</v>
      </c>
      <c r="D6" s="36" t="s">
        <v>1</v>
      </c>
      <c r="E6" s="37" t="s">
        <v>2</v>
      </c>
      <c r="F6" s="38" t="s">
        <v>3</v>
      </c>
      <c r="G6" s="31" t="s">
        <v>58</v>
      </c>
      <c r="H6" s="31" t="s">
        <v>59</v>
      </c>
      <c r="I6" s="31" t="s">
        <v>63</v>
      </c>
    </row>
    <row r="7" spans="1:9" ht="16.5" customHeight="1">
      <c r="A7" s="35"/>
      <c r="B7" s="35"/>
      <c r="C7" s="36"/>
      <c r="D7" s="36"/>
      <c r="E7" s="37"/>
      <c r="F7" s="38"/>
      <c r="G7" s="31"/>
      <c r="H7" s="31"/>
      <c r="I7" s="31"/>
    </row>
    <row r="8" spans="1:9" s="9" customFormat="1" ht="25.5">
      <c r="A8" s="26" t="s">
        <v>74</v>
      </c>
      <c r="B8" s="15">
        <v>960</v>
      </c>
      <c r="C8" s="3"/>
      <c r="D8" s="3"/>
      <c r="E8" s="18"/>
      <c r="F8" s="5"/>
      <c r="G8" s="16">
        <f>G9+G52+G82+G59+G99+G109+G66+G104</f>
        <v>9820458.35</v>
      </c>
      <c r="H8" s="16">
        <f>H9+H52+H82+H59+H99+H109+H66+H104</f>
        <v>2891497</v>
      </c>
      <c r="I8" s="16">
        <f>I9+I52+I82+I59+I99+I109+I66+I104</f>
        <v>2978150</v>
      </c>
    </row>
    <row r="9" spans="1:9" s="9" customFormat="1" ht="12.75">
      <c r="A9" s="26" t="s">
        <v>4</v>
      </c>
      <c r="B9" s="15">
        <f>B8</f>
        <v>960</v>
      </c>
      <c r="C9" s="3">
        <v>1</v>
      </c>
      <c r="D9" s="3"/>
      <c r="E9" s="18"/>
      <c r="F9" s="5"/>
      <c r="G9" s="16">
        <f>G10+G14+G39+G28+G35</f>
        <v>1681522.03</v>
      </c>
      <c r="H9" s="16">
        <f>H10+H14+H39+H28+H35</f>
        <v>1471481</v>
      </c>
      <c r="I9" s="16">
        <f>I10+I14+I39+I28+I35</f>
        <v>1553307</v>
      </c>
    </row>
    <row r="10" spans="1:9" ht="38.25">
      <c r="A10" s="26" t="s">
        <v>10</v>
      </c>
      <c r="B10" s="15">
        <f aca="true" t="shared" si="0" ref="B10:B79">B9</f>
        <v>960</v>
      </c>
      <c r="C10" s="3">
        <v>1</v>
      </c>
      <c r="D10" s="3">
        <v>2</v>
      </c>
      <c r="E10" s="18"/>
      <c r="F10" s="5"/>
      <c r="G10" s="16">
        <f>G11</f>
        <v>488679.44</v>
      </c>
      <c r="H10" s="17">
        <f aca="true" t="shared" si="1" ref="H10:I12">H11</f>
        <v>458282</v>
      </c>
      <c r="I10" s="17">
        <f t="shared" si="1"/>
        <v>476613</v>
      </c>
    </row>
    <row r="11" spans="1:9" ht="25.5">
      <c r="A11" s="27" t="s">
        <v>53</v>
      </c>
      <c r="B11" s="15">
        <f t="shared" si="0"/>
        <v>960</v>
      </c>
      <c r="C11" s="2">
        <v>1</v>
      </c>
      <c r="D11" s="2">
        <v>2</v>
      </c>
      <c r="E11" s="19">
        <v>6001180010</v>
      </c>
      <c r="F11" s="5"/>
      <c r="G11" s="17">
        <f>G12</f>
        <v>488679.44</v>
      </c>
      <c r="H11" s="17">
        <f t="shared" si="1"/>
        <v>458282</v>
      </c>
      <c r="I11" s="17">
        <f t="shared" si="1"/>
        <v>476613</v>
      </c>
    </row>
    <row r="12" spans="1:9" ht="54" customHeight="1">
      <c r="A12" s="27" t="s">
        <v>24</v>
      </c>
      <c r="B12" s="15">
        <f t="shared" si="0"/>
        <v>960</v>
      </c>
      <c r="C12" s="2">
        <v>1</v>
      </c>
      <c r="D12" s="2">
        <v>2</v>
      </c>
      <c r="E12" s="19">
        <v>6001180010</v>
      </c>
      <c r="F12" s="4">
        <v>100</v>
      </c>
      <c r="G12" s="17">
        <f>G13</f>
        <v>488679.44</v>
      </c>
      <c r="H12" s="17">
        <f t="shared" si="1"/>
        <v>458282</v>
      </c>
      <c r="I12" s="17">
        <f t="shared" si="1"/>
        <v>476613</v>
      </c>
    </row>
    <row r="13" spans="1:9" ht="25.5">
      <c r="A13" s="27" t="s">
        <v>19</v>
      </c>
      <c r="B13" s="15">
        <f t="shared" si="0"/>
        <v>960</v>
      </c>
      <c r="C13" s="2">
        <v>1</v>
      </c>
      <c r="D13" s="2">
        <v>2</v>
      </c>
      <c r="E13" s="19">
        <v>6001180010</v>
      </c>
      <c r="F13" s="4">
        <v>120</v>
      </c>
      <c r="G13" s="17">
        <v>488679.44</v>
      </c>
      <c r="H13" s="17">
        <f>351983+106299</f>
        <v>458282</v>
      </c>
      <c r="I13" s="17">
        <f>366062+110551</f>
        <v>476613</v>
      </c>
    </row>
    <row r="14" spans="1:9" s="9" customFormat="1" ht="54.75" customHeight="1">
      <c r="A14" s="26" t="s">
        <v>67</v>
      </c>
      <c r="B14" s="15">
        <f t="shared" si="0"/>
        <v>960</v>
      </c>
      <c r="C14" s="3">
        <v>1</v>
      </c>
      <c r="D14" s="3">
        <v>4</v>
      </c>
      <c r="E14" s="19" t="s">
        <v>55</v>
      </c>
      <c r="F14" s="5"/>
      <c r="G14" s="16">
        <f>G18+G25+G15</f>
        <v>1071642.59</v>
      </c>
      <c r="H14" s="16">
        <f>H18+H25+H15</f>
        <v>928934</v>
      </c>
      <c r="I14" s="16">
        <f>I18+I25+I15</f>
        <v>941784</v>
      </c>
    </row>
    <row r="15" spans="1:9" ht="38.25" hidden="1">
      <c r="A15" s="26" t="s">
        <v>64</v>
      </c>
      <c r="B15" s="15">
        <f t="shared" si="0"/>
        <v>960</v>
      </c>
      <c r="C15" s="3">
        <v>1</v>
      </c>
      <c r="D15" s="3">
        <v>4</v>
      </c>
      <c r="E15" s="20" t="s">
        <v>65</v>
      </c>
      <c r="F15" s="4"/>
      <c r="G15" s="16">
        <f>G17</f>
        <v>0</v>
      </c>
      <c r="H15" s="16">
        <f>H17</f>
        <v>0</v>
      </c>
      <c r="I15" s="16">
        <f>I17</f>
        <v>0</v>
      </c>
    </row>
    <row r="16" spans="1:9" ht="51.75" customHeight="1" hidden="1">
      <c r="A16" s="27" t="s">
        <v>24</v>
      </c>
      <c r="B16" s="15">
        <f t="shared" si="0"/>
        <v>960</v>
      </c>
      <c r="C16" s="2">
        <v>1</v>
      </c>
      <c r="D16" s="2">
        <v>4</v>
      </c>
      <c r="E16" s="19" t="s">
        <v>65</v>
      </c>
      <c r="F16" s="4">
        <v>100</v>
      </c>
      <c r="G16" s="17">
        <f>G17</f>
        <v>0</v>
      </c>
      <c r="H16" s="17">
        <f>H17</f>
        <v>0</v>
      </c>
      <c r="I16" s="17">
        <f>I17</f>
        <v>0</v>
      </c>
    </row>
    <row r="17" spans="1:9" ht="25.5" hidden="1">
      <c r="A17" s="27" t="s">
        <v>19</v>
      </c>
      <c r="B17" s="15">
        <f>B15</f>
        <v>960</v>
      </c>
      <c r="C17" s="2">
        <v>1</v>
      </c>
      <c r="D17" s="2">
        <v>4</v>
      </c>
      <c r="E17" s="19" t="s">
        <v>65</v>
      </c>
      <c r="F17" s="4">
        <v>120</v>
      </c>
      <c r="G17" s="17">
        <v>0</v>
      </c>
      <c r="H17" s="17">
        <v>0</v>
      </c>
      <c r="I17" s="17">
        <v>0</v>
      </c>
    </row>
    <row r="18" spans="1:9" ht="38.25">
      <c r="A18" s="26" t="s">
        <v>39</v>
      </c>
      <c r="B18" s="15">
        <f>B14</f>
        <v>960</v>
      </c>
      <c r="C18" s="2">
        <v>1</v>
      </c>
      <c r="D18" s="2">
        <v>4</v>
      </c>
      <c r="E18" s="19">
        <v>6001180040</v>
      </c>
      <c r="F18" s="5"/>
      <c r="G18" s="16">
        <f>G19+G21+G23</f>
        <v>1069563.59</v>
      </c>
      <c r="H18" s="16">
        <f>H19+H21+H23</f>
        <v>928934</v>
      </c>
      <c r="I18" s="16">
        <f>I19+I21+I23</f>
        <v>941784</v>
      </c>
    </row>
    <row r="19" spans="1:9" ht="51.75" customHeight="1">
      <c r="A19" s="27" t="s">
        <v>24</v>
      </c>
      <c r="B19" s="15">
        <f t="shared" si="0"/>
        <v>960</v>
      </c>
      <c r="C19" s="2">
        <v>1</v>
      </c>
      <c r="D19" s="2">
        <v>4</v>
      </c>
      <c r="E19" s="19">
        <v>6001180040</v>
      </c>
      <c r="F19" s="4">
        <v>100</v>
      </c>
      <c r="G19" s="17">
        <f>G20</f>
        <v>843387.16</v>
      </c>
      <c r="H19" s="17">
        <f>H20</f>
        <v>789769</v>
      </c>
      <c r="I19" s="17">
        <f>I20</f>
        <v>801472</v>
      </c>
    </row>
    <row r="20" spans="1:9" ht="25.5">
      <c r="A20" s="27" t="s">
        <v>19</v>
      </c>
      <c r="B20" s="15">
        <f t="shared" si="0"/>
        <v>960</v>
      </c>
      <c r="C20" s="2">
        <v>1</v>
      </c>
      <c r="D20" s="2">
        <v>4</v>
      </c>
      <c r="E20" s="19">
        <v>6001180040</v>
      </c>
      <c r="F20" s="4">
        <v>120</v>
      </c>
      <c r="G20" s="17">
        <v>843387.16</v>
      </c>
      <c r="H20" s="17">
        <f>603190+182163+4416</f>
        <v>789769</v>
      </c>
      <c r="I20" s="17">
        <f>612178+184878+4416</f>
        <v>801472</v>
      </c>
    </row>
    <row r="21" spans="1:9" ht="25.5">
      <c r="A21" s="27" t="s">
        <v>25</v>
      </c>
      <c r="B21" s="15">
        <f t="shared" si="0"/>
        <v>960</v>
      </c>
      <c r="C21" s="2">
        <v>1</v>
      </c>
      <c r="D21" s="2">
        <v>4</v>
      </c>
      <c r="E21" s="19">
        <v>6001180040</v>
      </c>
      <c r="F21" s="4">
        <v>200</v>
      </c>
      <c r="G21" s="17">
        <f>G22</f>
        <v>175964.43</v>
      </c>
      <c r="H21" s="17">
        <f>H22</f>
        <v>108953</v>
      </c>
      <c r="I21" s="17">
        <f>I22</f>
        <v>110100</v>
      </c>
    </row>
    <row r="22" spans="1:9" ht="25.5">
      <c r="A22" s="27" t="s">
        <v>20</v>
      </c>
      <c r="B22" s="15">
        <f t="shared" si="0"/>
        <v>960</v>
      </c>
      <c r="C22" s="2">
        <v>1</v>
      </c>
      <c r="D22" s="2">
        <v>4</v>
      </c>
      <c r="E22" s="19">
        <v>6001180040</v>
      </c>
      <c r="F22" s="4">
        <v>240</v>
      </c>
      <c r="G22" s="17">
        <v>175964.43</v>
      </c>
      <c r="H22" s="17">
        <v>108953</v>
      </c>
      <c r="I22" s="17">
        <v>110100</v>
      </c>
    </row>
    <row r="23" spans="1:9" ht="12.75">
      <c r="A23" s="28" t="s">
        <v>17</v>
      </c>
      <c r="B23" s="15">
        <f t="shared" si="0"/>
        <v>960</v>
      </c>
      <c r="C23" s="2">
        <v>1</v>
      </c>
      <c r="D23" s="2">
        <v>4</v>
      </c>
      <c r="E23" s="19">
        <v>6001180040</v>
      </c>
      <c r="F23" s="4">
        <v>800</v>
      </c>
      <c r="G23" s="17">
        <f>G24</f>
        <v>50212</v>
      </c>
      <c r="H23" s="17">
        <f>H24</f>
        <v>30212</v>
      </c>
      <c r="I23" s="17">
        <f>I24</f>
        <v>30212</v>
      </c>
    </row>
    <row r="24" spans="1:9" ht="12.75">
      <c r="A24" s="28" t="s">
        <v>26</v>
      </c>
      <c r="B24" s="15">
        <f t="shared" si="0"/>
        <v>960</v>
      </c>
      <c r="C24" s="2">
        <v>1</v>
      </c>
      <c r="D24" s="2">
        <v>4</v>
      </c>
      <c r="E24" s="19">
        <v>6001180040</v>
      </c>
      <c r="F24" s="4">
        <v>850</v>
      </c>
      <c r="G24" s="17">
        <v>50212</v>
      </c>
      <c r="H24" s="17">
        <v>30212</v>
      </c>
      <c r="I24" s="17">
        <v>30212</v>
      </c>
    </row>
    <row r="25" spans="1:9" ht="25.5">
      <c r="A25" s="27" t="s">
        <v>23</v>
      </c>
      <c r="B25" s="15">
        <f t="shared" si="0"/>
        <v>960</v>
      </c>
      <c r="C25" s="2">
        <v>1</v>
      </c>
      <c r="D25" s="2">
        <v>4</v>
      </c>
      <c r="E25" s="19">
        <v>6001180070</v>
      </c>
      <c r="F25" s="4"/>
      <c r="G25" s="17">
        <f aca="true" t="shared" si="2" ref="G25:I26">G26</f>
        <v>2079</v>
      </c>
      <c r="H25" s="17">
        <f t="shared" si="2"/>
        <v>0</v>
      </c>
      <c r="I25" s="17">
        <f t="shared" si="2"/>
        <v>0</v>
      </c>
    </row>
    <row r="26" spans="1:9" ht="25.5">
      <c r="A26" s="27" t="s">
        <v>25</v>
      </c>
      <c r="B26" s="15">
        <f t="shared" si="0"/>
        <v>960</v>
      </c>
      <c r="C26" s="2">
        <v>1</v>
      </c>
      <c r="D26" s="2">
        <v>4</v>
      </c>
      <c r="E26" s="19">
        <v>6001180070</v>
      </c>
      <c r="F26" s="4">
        <v>200</v>
      </c>
      <c r="G26" s="17">
        <f t="shared" si="2"/>
        <v>2079</v>
      </c>
      <c r="H26" s="17">
        <f t="shared" si="2"/>
        <v>0</v>
      </c>
      <c r="I26" s="17">
        <f t="shared" si="2"/>
        <v>0</v>
      </c>
    </row>
    <row r="27" spans="1:9" ht="25.5">
      <c r="A27" s="27" t="s">
        <v>20</v>
      </c>
      <c r="B27" s="15">
        <f t="shared" si="0"/>
        <v>960</v>
      </c>
      <c r="C27" s="2">
        <v>1</v>
      </c>
      <c r="D27" s="2">
        <v>4</v>
      </c>
      <c r="E27" s="19">
        <v>6001180070</v>
      </c>
      <c r="F27" s="4">
        <v>240</v>
      </c>
      <c r="G27" s="17">
        <v>2079</v>
      </c>
      <c r="H27" s="17">
        <v>0</v>
      </c>
      <c r="I27" s="17">
        <v>0</v>
      </c>
    </row>
    <row r="28" spans="1:9" s="9" customFormat="1" ht="40.5" customHeight="1">
      <c r="A28" s="26" t="s">
        <v>40</v>
      </c>
      <c r="B28" s="15">
        <f t="shared" si="0"/>
        <v>960</v>
      </c>
      <c r="C28" s="3">
        <v>1</v>
      </c>
      <c r="D28" s="3">
        <v>6</v>
      </c>
      <c r="E28" s="18" t="s">
        <v>55</v>
      </c>
      <c r="F28" s="5"/>
      <c r="G28" s="16">
        <f>G29+G32</f>
        <v>8900</v>
      </c>
      <c r="H28" s="16">
        <f>H29+H32</f>
        <v>8900</v>
      </c>
      <c r="I28" s="16">
        <f>I29+I32</f>
        <v>8900</v>
      </c>
    </row>
    <row r="29" spans="1:9" ht="52.5" customHeight="1">
      <c r="A29" s="27" t="s">
        <v>66</v>
      </c>
      <c r="B29" s="15">
        <f t="shared" si="0"/>
        <v>960</v>
      </c>
      <c r="C29" s="2">
        <v>1</v>
      </c>
      <c r="D29" s="2">
        <v>6</v>
      </c>
      <c r="E29" s="19">
        <v>6003184200</v>
      </c>
      <c r="F29" s="5"/>
      <c r="G29" s="17">
        <f aca="true" t="shared" si="3" ref="G29:I30">G30</f>
        <v>8800</v>
      </c>
      <c r="H29" s="17">
        <f t="shared" si="3"/>
        <v>8800</v>
      </c>
      <c r="I29" s="17">
        <f t="shared" si="3"/>
        <v>8800</v>
      </c>
    </row>
    <row r="30" spans="1:9" ht="12.75">
      <c r="A30" s="27" t="s">
        <v>28</v>
      </c>
      <c r="B30" s="15">
        <f t="shared" si="0"/>
        <v>960</v>
      </c>
      <c r="C30" s="2">
        <v>1</v>
      </c>
      <c r="D30" s="2">
        <v>6</v>
      </c>
      <c r="E30" s="19">
        <v>6003184200</v>
      </c>
      <c r="F30" s="4">
        <v>500</v>
      </c>
      <c r="G30" s="17">
        <f t="shared" si="3"/>
        <v>8800</v>
      </c>
      <c r="H30" s="17">
        <f t="shared" si="3"/>
        <v>8800</v>
      </c>
      <c r="I30" s="17">
        <f t="shared" si="3"/>
        <v>8800</v>
      </c>
    </row>
    <row r="31" spans="1:9" ht="12.75">
      <c r="A31" s="27" t="s">
        <v>18</v>
      </c>
      <c r="B31" s="15">
        <f t="shared" si="0"/>
        <v>960</v>
      </c>
      <c r="C31" s="2">
        <v>1</v>
      </c>
      <c r="D31" s="2">
        <v>6</v>
      </c>
      <c r="E31" s="19">
        <v>6003184200</v>
      </c>
      <c r="F31" s="4">
        <v>540</v>
      </c>
      <c r="G31" s="17">
        <v>8800</v>
      </c>
      <c r="H31" s="17">
        <v>8800</v>
      </c>
      <c r="I31" s="17">
        <v>8800</v>
      </c>
    </row>
    <row r="32" spans="1:9" ht="54.75" customHeight="1">
      <c r="A32" s="27" t="s">
        <v>57</v>
      </c>
      <c r="B32" s="15">
        <f t="shared" si="0"/>
        <v>960</v>
      </c>
      <c r="C32" s="2">
        <v>1</v>
      </c>
      <c r="D32" s="2">
        <v>6</v>
      </c>
      <c r="E32" s="19">
        <v>6003184400</v>
      </c>
      <c r="F32" s="4"/>
      <c r="G32" s="17">
        <f aca="true" t="shared" si="4" ref="G32:I33">G33</f>
        <v>100</v>
      </c>
      <c r="H32" s="17">
        <f t="shared" si="4"/>
        <v>100</v>
      </c>
      <c r="I32" s="17">
        <f t="shared" si="4"/>
        <v>100</v>
      </c>
    </row>
    <row r="33" spans="1:9" ht="12.75">
      <c r="A33" s="27" t="s">
        <v>28</v>
      </c>
      <c r="B33" s="15">
        <f t="shared" si="0"/>
        <v>960</v>
      </c>
      <c r="C33" s="2">
        <v>1</v>
      </c>
      <c r="D33" s="2">
        <v>6</v>
      </c>
      <c r="E33" s="19">
        <v>6003184400</v>
      </c>
      <c r="F33" s="4">
        <v>500</v>
      </c>
      <c r="G33" s="17">
        <f t="shared" si="4"/>
        <v>100</v>
      </c>
      <c r="H33" s="17">
        <f t="shared" si="4"/>
        <v>100</v>
      </c>
      <c r="I33" s="17">
        <f t="shared" si="4"/>
        <v>100</v>
      </c>
    </row>
    <row r="34" spans="1:9" ht="12.75">
      <c r="A34" s="27" t="s">
        <v>18</v>
      </c>
      <c r="B34" s="15">
        <f t="shared" si="0"/>
        <v>960</v>
      </c>
      <c r="C34" s="2">
        <v>1</v>
      </c>
      <c r="D34" s="2">
        <v>6</v>
      </c>
      <c r="E34" s="19">
        <v>6003184400</v>
      </c>
      <c r="F34" s="4">
        <v>540</v>
      </c>
      <c r="G34" s="17">
        <v>100</v>
      </c>
      <c r="H34" s="17">
        <v>100</v>
      </c>
      <c r="I34" s="17">
        <v>100</v>
      </c>
    </row>
    <row r="35" spans="1:9" s="9" customFormat="1" ht="12.75">
      <c r="A35" s="26" t="s">
        <v>32</v>
      </c>
      <c r="B35" s="15">
        <f t="shared" si="0"/>
        <v>960</v>
      </c>
      <c r="C35" s="3">
        <v>1</v>
      </c>
      <c r="D35" s="3">
        <v>11</v>
      </c>
      <c r="E35" s="18"/>
      <c r="F35" s="5"/>
      <c r="G35" s="16">
        <f>G36</f>
        <v>5000</v>
      </c>
      <c r="H35" s="16">
        <f aca="true" t="shared" si="5" ref="H35:I37">H36</f>
        <v>25000</v>
      </c>
      <c r="I35" s="16">
        <f t="shared" si="5"/>
        <v>25000</v>
      </c>
    </row>
    <row r="36" spans="1:9" ht="12.75">
      <c r="A36" s="27" t="s">
        <v>41</v>
      </c>
      <c r="B36" s="15">
        <f t="shared" si="0"/>
        <v>960</v>
      </c>
      <c r="C36" s="2">
        <v>1</v>
      </c>
      <c r="D36" s="2">
        <v>11</v>
      </c>
      <c r="E36" s="19">
        <v>7000083030</v>
      </c>
      <c r="F36" s="4"/>
      <c r="G36" s="17">
        <f>G37</f>
        <v>5000</v>
      </c>
      <c r="H36" s="17">
        <f t="shared" si="5"/>
        <v>25000</v>
      </c>
      <c r="I36" s="17">
        <f t="shared" si="5"/>
        <v>25000</v>
      </c>
    </row>
    <row r="37" spans="1:9" ht="12.75">
      <c r="A37" s="28" t="s">
        <v>17</v>
      </c>
      <c r="B37" s="15">
        <f t="shared" si="0"/>
        <v>960</v>
      </c>
      <c r="C37" s="2">
        <v>1</v>
      </c>
      <c r="D37" s="2">
        <v>11</v>
      </c>
      <c r="E37" s="19">
        <v>7000083030</v>
      </c>
      <c r="F37" s="4">
        <v>800</v>
      </c>
      <c r="G37" s="17">
        <f>G38</f>
        <v>5000</v>
      </c>
      <c r="H37" s="17">
        <f t="shared" si="5"/>
        <v>25000</v>
      </c>
      <c r="I37" s="17">
        <f t="shared" si="5"/>
        <v>25000</v>
      </c>
    </row>
    <row r="38" spans="1:9" ht="12.75">
      <c r="A38" s="28" t="s">
        <v>33</v>
      </c>
      <c r="B38" s="15">
        <f t="shared" si="0"/>
        <v>960</v>
      </c>
      <c r="C38" s="2">
        <v>1</v>
      </c>
      <c r="D38" s="2">
        <v>11</v>
      </c>
      <c r="E38" s="19">
        <v>7000083030</v>
      </c>
      <c r="F38" s="4">
        <v>870</v>
      </c>
      <c r="G38" s="17">
        <v>5000</v>
      </c>
      <c r="H38" s="17">
        <v>25000</v>
      </c>
      <c r="I38" s="17">
        <v>25000</v>
      </c>
    </row>
    <row r="39" spans="1:9" s="9" customFormat="1" ht="12.75">
      <c r="A39" s="26" t="s">
        <v>11</v>
      </c>
      <c r="B39" s="15">
        <f t="shared" si="0"/>
        <v>960</v>
      </c>
      <c r="C39" s="3">
        <v>1</v>
      </c>
      <c r="D39" s="3">
        <v>13</v>
      </c>
      <c r="E39" s="18"/>
      <c r="F39" s="5"/>
      <c r="G39" s="16">
        <f>G40+G46+G43+G49</f>
        <v>107300</v>
      </c>
      <c r="H39" s="16">
        <f>H40+H46+H43+H49</f>
        <v>50365</v>
      </c>
      <c r="I39" s="16">
        <f>I40+I46+I43+I49</f>
        <v>101010</v>
      </c>
    </row>
    <row r="40" spans="1:9" ht="27" customHeight="1">
      <c r="A40" s="27" t="s">
        <v>42</v>
      </c>
      <c r="B40" s="15">
        <f t="shared" si="0"/>
        <v>960</v>
      </c>
      <c r="C40" s="2">
        <v>1</v>
      </c>
      <c r="D40" s="2">
        <v>13</v>
      </c>
      <c r="E40" s="19">
        <v>6001280900</v>
      </c>
      <c r="F40" s="4"/>
      <c r="G40" s="17">
        <f aca="true" t="shared" si="6" ref="G40:I41">G41</f>
        <v>46000</v>
      </c>
      <c r="H40" s="17">
        <f t="shared" si="6"/>
        <v>0</v>
      </c>
      <c r="I40" s="17">
        <f t="shared" si="6"/>
        <v>0</v>
      </c>
    </row>
    <row r="41" spans="1:9" ht="25.5">
      <c r="A41" s="27" t="s">
        <v>25</v>
      </c>
      <c r="B41" s="15">
        <f t="shared" si="0"/>
        <v>960</v>
      </c>
      <c r="C41" s="2">
        <v>1</v>
      </c>
      <c r="D41" s="2">
        <v>13</v>
      </c>
      <c r="E41" s="19">
        <v>6001280900</v>
      </c>
      <c r="F41" s="4">
        <v>200</v>
      </c>
      <c r="G41" s="17">
        <f t="shared" si="6"/>
        <v>46000</v>
      </c>
      <c r="H41" s="17">
        <f t="shared" si="6"/>
        <v>0</v>
      </c>
      <c r="I41" s="17">
        <f t="shared" si="6"/>
        <v>0</v>
      </c>
    </row>
    <row r="42" spans="1:9" ht="26.25" customHeight="1">
      <c r="A42" s="27" t="s">
        <v>20</v>
      </c>
      <c r="B42" s="15">
        <f t="shared" si="0"/>
        <v>960</v>
      </c>
      <c r="C42" s="2">
        <v>1</v>
      </c>
      <c r="D42" s="2">
        <v>13</v>
      </c>
      <c r="E42" s="19">
        <v>6001280900</v>
      </c>
      <c r="F42" s="4">
        <v>240</v>
      </c>
      <c r="G42" s="17">
        <v>46000</v>
      </c>
      <c r="H42" s="17">
        <v>0</v>
      </c>
      <c r="I42" s="17">
        <v>0</v>
      </c>
    </row>
    <row r="43" spans="1:9" ht="27" customHeight="1">
      <c r="A43" s="27" t="s">
        <v>60</v>
      </c>
      <c r="B43" s="15">
        <f t="shared" si="0"/>
        <v>960</v>
      </c>
      <c r="C43" s="2">
        <v>1</v>
      </c>
      <c r="D43" s="2">
        <v>13</v>
      </c>
      <c r="E43" s="19">
        <v>6001280920</v>
      </c>
      <c r="F43" s="4"/>
      <c r="G43" s="17">
        <f aca="true" t="shared" si="7" ref="G43:I44">G44</f>
        <v>60000</v>
      </c>
      <c r="H43" s="17">
        <f t="shared" si="7"/>
        <v>0</v>
      </c>
      <c r="I43" s="17">
        <f t="shared" si="7"/>
        <v>0</v>
      </c>
    </row>
    <row r="44" spans="1:9" ht="24" customHeight="1">
      <c r="A44" s="27" t="s">
        <v>25</v>
      </c>
      <c r="B44" s="15">
        <f t="shared" si="0"/>
        <v>960</v>
      </c>
      <c r="C44" s="2">
        <v>1</v>
      </c>
      <c r="D44" s="2">
        <v>13</v>
      </c>
      <c r="E44" s="19">
        <v>6001280920</v>
      </c>
      <c r="F44" s="4">
        <v>200</v>
      </c>
      <c r="G44" s="17">
        <f t="shared" si="7"/>
        <v>60000</v>
      </c>
      <c r="H44" s="17">
        <f t="shared" si="7"/>
        <v>0</v>
      </c>
      <c r="I44" s="17">
        <f t="shared" si="7"/>
        <v>0</v>
      </c>
    </row>
    <row r="45" spans="1:9" ht="27.75" customHeight="1">
      <c r="A45" s="27" t="s">
        <v>20</v>
      </c>
      <c r="B45" s="15">
        <f t="shared" si="0"/>
        <v>960</v>
      </c>
      <c r="C45" s="2">
        <v>1</v>
      </c>
      <c r="D45" s="2">
        <v>13</v>
      </c>
      <c r="E45" s="19">
        <v>6001280920</v>
      </c>
      <c r="F45" s="4">
        <v>240</v>
      </c>
      <c r="G45" s="17">
        <v>60000</v>
      </c>
      <c r="H45" s="17">
        <v>0</v>
      </c>
      <c r="I45" s="17">
        <v>0</v>
      </c>
    </row>
    <row r="46" spans="1:9" ht="63.75">
      <c r="A46" s="27" t="s">
        <v>43</v>
      </c>
      <c r="B46" s="15">
        <f t="shared" si="0"/>
        <v>960</v>
      </c>
      <c r="C46" s="2">
        <v>1</v>
      </c>
      <c r="D46" s="2">
        <v>13</v>
      </c>
      <c r="E46" s="19">
        <v>6003184220</v>
      </c>
      <c r="F46" s="4"/>
      <c r="G46" s="17">
        <f aca="true" t="shared" si="8" ref="G46:I47">G47</f>
        <v>1300</v>
      </c>
      <c r="H46" s="17">
        <f t="shared" si="8"/>
        <v>1300</v>
      </c>
      <c r="I46" s="17">
        <f t="shared" si="8"/>
        <v>1300</v>
      </c>
    </row>
    <row r="47" spans="1:9" ht="12.75">
      <c r="A47" s="27" t="s">
        <v>28</v>
      </c>
      <c r="B47" s="15">
        <f t="shared" si="0"/>
        <v>960</v>
      </c>
      <c r="C47" s="2">
        <v>1</v>
      </c>
      <c r="D47" s="2">
        <v>13</v>
      </c>
      <c r="E47" s="19">
        <v>6003184220</v>
      </c>
      <c r="F47" s="4">
        <v>500</v>
      </c>
      <c r="G47" s="17">
        <f t="shared" si="8"/>
        <v>1300</v>
      </c>
      <c r="H47" s="17">
        <f t="shared" si="8"/>
        <v>1300</v>
      </c>
      <c r="I47" s="17">
        <f t="shared" si="8"/>
        <v>1300</v>
      </c>
    </row>
    <row r="48" spans="1:9" ht="12.75">
      <c r="A48" s="27" t="s">
        <v>18</v>
      </c>
      <c r="B48" s="15">
        <f t="shared" si="0"/>
        <v>960</v>
      </c>
      <c r="C48" s="2">
        <v>1</v>
      </c>
      <c r="D48" s="2">
        <v>13</v>
      </c>
      <c r="E48" s="19">
        <v>6003184220</v>
      </c>
      <c r="F48" s="4">
        <v>540</v>
      </c>
      <c r="G48" s="17">
        <v>1300</v>
      </c>
      <c r="H48" s="17">
        <v>1300</v>
      </c>
      <c r="I48" s="17">
        <v>1300</v>
      </c>
    </row>
    <row r="49" spans="1:9" s="9" customFormat="1" ht="12.75">
      <c r="A49" s="27" t="s">
        <v>61</v>
      </c>
      <c r="B49" s="15">
        <f t="shared" si="0"/>
        <v>960</v>
      </c>
      <c r="C49" s="2">
        <v>1</v>
      </c>
      <c r="D49" s="2">
        <v>13</v>
      </c>
      <c r="E49" s="19">
        <v>7000080080</v>
      </c>
      <c r="F49" s="4"/>
      <c r="G49" s="17">
        <f aca="true" t="shared" si="9" ref="G49:I50">G50</f>
        <v>0</v>
      </c>
      <c r="H49" s="17">
        <f t="shared" si="9"/>
        <v>49065</v>
      </c>
      <c r="I49" s="17">
        <f t="shared" si="9"/>
        <v>99710</v>
      </c>
    </row>
    <row r="50" spans="1:9" ht="12.75">
      <c r="A50" s="28" t="s">
        <v>17</v>
      </c>
      <c r="B50" s="15">
        <f t="shared" si="0"/>
        <v>960</v>
      </c>
      <c r="C50" s="2">
        <v>1</v>
      </c>
      <c r="D50" s="2">
        <v>13</v>
      </c>
      <c r="E50" s="19">
        <v>7000080080</v>
      </c>
      <c r="F50" s="4">
        <v>800</v>
      </c>
      <c r="G50" s="17">
        <f t="shared" si="9"/>
        <v>0</v>
      </c>
      <c r="H50" s="17">
        <f t="shared" si="9"/>
        <v>49065</v>
      </c>
      <c r="I50" s="17">
        <f t="shared" si="9"/>
        <v>99710</v>
      </c>
    </row>
    <row r="51" spans="1:9" ht="12.75">
      <c r="A51" s="28" t="s">
        <v>33</v>
      </c>
      <c r="B51" s="15">
        <f t="shared" si="0"/>
        <v>960</v>
      </c>
      <c r="C51" s="2">
        <v>1</v>
      </c>
      <c r="D51" s="2">
        <v>13</v>
      </c>
      <c r="E51" s="19">
        <v>7000080080</v>
      </c>
      <c r="F51" s="4">
        <v>870</v>
      </c>
      <c r="G51" s="17">
        <v>0</v>
      </c>
      <c r="H51" s="17">
        <v>49065</v>
      </c>
      <c r="I51" s="17">
        <v>99710</v>
      </c>
    </row>
    <row r="52" spans="1:9" s="9" customFormat="1" ht="12.75">
      <c r="A52" s="26" t="s">
        <v>7</v>
      </c>
      <c r="B52" s="15">
        <f>B48</f>
        <v>960</v>
      </c>
      <c r="C52" s="3">
        <v>2</v>
      </c>
      <c r="D52" s="3"/>
      <c r="E52" s="18" t="s">
        <v>55</v>
      </c>
      <c r="F52" s="5"/>
      <c r="G52" s="16">
        <f>G56+G58</f>
        <v>88885</v>
      </c>
      <c r="H52" s="16">
        <f>H53</f>
        <v>81597</v>
      </c>
      <c r="I52" s="16">
        <f>I53</f>
        <v>84750</v>
      </c>
    </row>
    <row r="53" spans="1:9" s="9" customFormat="1" ht="25.5">
      <c r="A53" s="26" t="s">
        <v>8</v>
      </c>
      <c r="B53" s="15">
        <f t="shared" si="0"/>
        <v>960</v>
      </c>
      <c r="C53" s="3">
        <v>2</v>
      </c>
      <c r="D53" s="3">
        <v>3</v>
      </c>
      <c r="E53" s="18" t="s">
        <v>55</v>
      </c>
      <c r="F53" s="5"/>
      <c r="G53" s="16">
        <f>G54</f>
        <v>88885</v>
      </c>
      <c r="H53" s="16">
        <f>H54</f>
        <v>81597</v>
      </c>
      <c r="I53" s="16">
        <f>I54</f>
        <v>84750</v>
      </c>
    </row>
    <row r="54" spans="1:9" ht="38.25">
      <c r="A54" s="27" t="s">
        <v>29</v>
      </c>
      <c r="B54" s="15">
        <f t="shared" si="0"/>
        <v>960</v>
      </c>
      <c r="C54" s="2">
        <v>2</v>
      </c>
      <c r="D54" s="2">
        <v>3</v>
      </c>
      <c r="E54" s="19">
        <v>6001451180</v>
      </c>
      <c r="F54" s="4"/>
      <c r="G54" s="17">
        <f>G55+G57</f>
        <v>88885</v>
      </c>
      <c r="H54" s="17">
        <f>H55+H57</f>
        <v>81597</v>
      </c>
      <c r="I54" s="17">
        <f>I55+I57</f>
        <v>84750</v>
      </c>
    </row>
    <row r="55" spans="1:9" ht="52.5" customHeight="1">
      <c r="A55" s="27" t="s">
        <v>24</v>
      </c>
      <c r="B55" s="15">
        <f t="shared" si="0"/>
        <v>960</v>
      </c>
      <c r="C55" s="2">
        <v>2</v>
      </c>
      <c r="D55" s="2">
        <v>3</v>
      </c>
      <c r="E55" s="19">
        <v>6001451180</v>
      </c>
      <c r="F55" s="4">
        <v>100</v>
      </c>
      <c r="G55" s="17">
        <f>G56</f>
        <v>77782</v>
      </c>
      <c r="H55" s="17">
        <f>H56</f>
        <v>78468</v>
      </c>
      <c r="I55" s="17">
        <f>I56</f>
        <v>81517</v>
      </c>
    </row>
    <row r="56" spans="1:9" ht="25.5">
      <c r="A56" s="27" t="s">
        <v>19</v>
      </c>
      <c r="B56" s="15">
        <f t="shared" si="0"/>
        <v>960</v>
      </c>
      <c r="C56" s="2">
        <v>2</v>
      </c>
      <c r="D56" s="2">
        <v>3</v>
      </c>
      <c r="E56" s="19">
        <v>6001451180</v>
      </c>
      <c r="F56" s="4">
        <v>120</v>
      </c>
      <c r="G56" s="17">
        <v>77782</v>
      </c>
      <c r="H56" s="17">
        <v>78468</v>
      </c>
      <c r="I56" s="17">
        <v>81517</v>
      </c>
    </row>
    <row r="57" spans="1:9" ht="25.5">
      <c r="A57" s="27" t="s">
        <v>25</v>
      </c>
      <c r="B57" s="15">
        <f t="shared" si="0"/>
        <v>960</v>
      </c>
      <c r="C57" s="2">
        <v>2</v>
      </c>
      <c r="D57" s="2">
        <v>3</v>
      </c>
      <c r="E57" s="19">
        <v>6001451180</v>
      </c>
      <c r="F57" s="4">
        <v>200</v>
      </c>
      <c r="G57" s="17">
        <f>G58</f>
        <v>11103</v>
      </c>
      <c r="H57" s="17">
        <f>H58</f>
        <v>3129</v>
      </c>
      <c r="I57" s="17">
        <f>I58</f>
        <v>3233</v>
      </c>
    </row>
    <row r="58" spans="1:9" ht="25.5">
      <c r="A58" s="27" t="s">
        <v>20</v>
      </c>
      <c r="B58" s="15">
        <f t="shared" si="0"/>
        <v>960</v>
      </c>
      <c r="C58" s="2">
        <v>2</v>
      </c>
      <c r="D58" s="2">
        <v>3</v>
      </c>
      <c r="E58" s="19">
        <v>6001451180</v>
      </c>
      <c r="F58" s="4">
        <v>240</v>
      </c>
      <c r="G58" s="17">
        <v>11103</v>
      </c>
      <c r="H58" s="17">
        <v>3129</v>
      </c>
      <c r="I58" s="17">
        <v>3233</v>
      </c>
    </row>
    <row r="59" spans="1:9" s="9" customFormat="1" ht="25.5">
      <c r="A59" s="26" t="s">
        <v>12</v>
      </c>
      <c r="B59" s="15">
        <f t="shared" si="0"/>
        <v>960</v>
      </c>
      <c r="C59" s="3">
        <v>3</v>
      </c>
      <c r="D59" s="3"/>
      <c r="E59" s="18" t="s">
        <v>55</v>
      </c>
      <c r="F59" s="5"/>
      <c r="G59" s="16">
        <f>G60</f>
        <v>15997.37</v>
      </c>
      <c r="H59" s="16">
        <f aca="true" t="shared" si="10" ref="H59:I62">H60</f>
        <v>25000</v>
      </c>
      <c r="I59" s="16">
        <f t="shared" si="10"/>
        <v>25000</v>
      </c>
    </row>
    <row r="60" spans="1:9" s="9" customFormat="1" ht="12.75">
      <c r="A60" s="26" t="s">
        <v>15</v>
      </c>
      <c r="B60" s="15">
        <f t="shared" si="0"/>
        <v>960</v>
      </c>
      <c r="C60" s="3">
        <v>3</v>
      </c>
      <c r="D60" s="3">
        <v>10</v>
      </c>
      <c r="E60" s="18" t="s">
        <v>55</v>
      </c>
      <c r="F60" s="5"/>
      <c r="G60" s="16">
        <f>G61</f>
        <v>15997.37</v>
      </c>
      <c r="H60" s="16">
        <f t="shared" si="10"/>
        <v>25000</v>
      </c>
      <c r="I60" s="16">
        <f t="shared" si="10"/>
        <v>25000</v>
      </c>
    </row>
    <row r="61" spans="1:9" ht="12.75">
      <c r="A61" s="27" t="s">
        <v>44</v>
      </c>
      <c r="B61" s="15">
        <f t="shared" si="0"/>
        <v>960</v>
      </c>
      <c r="C61" s="2">
        <v>3</v>
      </c>
      <c r="D61" s="2">
        <v>10</v>
      </c>
      <c r="E61" s="19">
        <v>6001381140</v>
      </c>
      <c r="F61" s="4"/>
      <c r="G61" s="17">
        <f>G62+G64</f>
        <v>15997.37</v>
      </c>
      <c r="H61" s="17">
        <f>H62+H64</f>
        <v>25000</v>
      </c>
      <c r="I61" s="17">
        <f>I62+I64</f>
        <v>25000</v>
      </c>
    </row>
    <row r="62" spans="1:9" ht="25.5">
      <c r="A62" s="27" t="s">
        <v>25</v>
      </c>
      <c r="B62" s="15">
        <f t="shared" si="0"/>
        <v>960</v>
      </c>
      <c r="C62" s="2">
        <v>3</v>
      </c>
      <c r="D62" s="2">
        <v>10</v>
      </c>
      <c r="E62" s="19">
        <v>6001381140</v>
      </c>
      <c r="F62" s="4">
        <v>200</v>
      </c>
      <c r="G62" s="17">
        <f>G63</f>
        <v>15997.37</v>
      </c>
      <c r="H62" s="17">
        <f t="shared" si="10"/>
        <v>25000</v>
      </c>
      <c r="I62" s="17">
        <f t="shared" si="10"/>
        <v>25000</v>
      </c>
    </row>
    <row r="63" spans="1:9" ht="25.5">
      <c r="A63" s="27" t="s">
        <v>20</v>
      </c>
      <c r="B63" s="15">
        <f t="shared" si="0"/>
        <v>960</v>
      </c>
      <c r="C63" s="2">
        <v>3</v>
      </c>
      <c r="D63" s="2">
        <v>10</v>
      </c>
      <c r="E63" s="19">
        <v>6001381140</v>
      </c>
      <c r="F63" s="4">
        <v>240</v>
      </c>
      <c r="G63" s="17">
        <v>15997.37</v>
      </c>
      <c r="H63" s="17">
        <v>25000</v>
      </c>
      <c r="I63" s="17">
        <v>25000</v>
      </c>
    </row>
    <row r="64" spans="1:9" ht="12.75" hidden="1">
      <c r="A64" s="27" t="s">
        <v>17</v>
      </c>
      <c r="B64" s="15">
        <f t="shared" si="0"/>
        <v>960</v>
      </c>
      <c r="C64" s="2">
        <v>3</v>
      </c>
      <c r="D64" s="2">
        <v>10</v>
      </c>
      <c r="E64" s="19">
        <v>5401381140</v>
      </c>
      <c r="F64" s="4">
        <v>800</v>
      </c>
      <c r="G64" s="17">
        <f>G65</f>
        <v>0</v>
      </c>
      <c r="H64" s="17">
        <f>H65</f>
        <v>0</v>
      </c>
      <c r="I64" s="17">
        <f>I65</f>
        <v>0</v>
      </c>
    </row>
    <row r="65" spans="1:9" ht="12.75" hidden="1">
      <c r="A65" s="27" t="s">
        <v>26</v>
      </c>
      <c r="B65" s="15">
        <f t="shared" si="0"/>
        <v>960</v>
      </c>
      <c r="C65" s="2">
        <v>3</v>
      </c>
      <c r="D65" s="2">
        <v>10</v>
      </c>
      <c r="E65" s="19">
        <v>5401381140</v>
      </c>
      <c r="F65" s="4">
        <v>850</v>
      </c>
      <c r="G65" s="17">
        <v>0</v>
      </c>
      <c r="H65" s="17">
        <v>0</v>
      </c>
      <c r="I65" s="17">
        <v>0</v>
      </c>
    </row>
    <row r="66" spans="1:9" s="9" customFormat="1" ht="12.75">
      <c r="A66" s="26" t="s">
        <v>30</v>
      </c>
      <c r="B66" s="15">
        <f t="shared" si="0"/>
        <v>960</v>
      </c>
      <c r="C66" s="3">
        <v>4</v>
      </c>
      <c r="D66" s="3"/>
      <c r="E66" s="20" t="s">
        <v>55</v>
      </c>
      <c r="F66" s="5"/>
      <c r="G66" s="16">
        <f>G71+G67+G79</f>
        <v>7457044.75</v>
      </c>
      <c r="H66" s="16">
        <f>H71+H67+H79</f>
        <v>889060</v>
      </c>
      <c r="I66" s="16">
        <f>I71+I67+I79</f>
        <v>940960</v>
      </c>
    </row>
    <row r="67" spans="1:9" ht="12.75">
      <c r="A67" s="26" t="s">
        <v>34</v>
      </c>
      <c r="B67" s="15">
        <f t="shared" si="0"/>
        <v>960</v>
      </c>
      <c r="C67" s="3">
        <v>4</v>
      </c>
      <c r="D67" s="3">
        <v>6</v>
      </c>
      <c r="E67" s="20" t="s">
        <v>55</v>
      </c>
      <c r="F67" s="5"/>
      <c r="G67" s="16">
        <f>G68</f>
        <v>221760</v>
      </c>
      <c r="H67" s="16">
        <f aca="true" t="shared" si="11" ref="H67:I69">H68</f>
        <v>41760</v>
      </c>
      <c r="I67" s="16">
        <f t="shared" si="11"/>
        <v>41760</v>
      </c>
    </row>
    <row r="68" spans="1:9" ht="38.25">
      <c r="A68" s="27" t="s">
        <v>51</v>
      </c>
      <c r="B68" s="15">
        <f t="shared" si="0"/>
        <v>960</v>
      </c>
      <c r="C68" s="2">
        <v>4</v>
      </c>
      <c r="D68" s="2">
        <v>6</v>
      </c>
      <c r="E68" s="19">
        <v>6004183300</v>
      </c>
      <c r="F68" s="4"/>
      <c r="G68" s="17">
        <f>G69</f>
        <v>221760</v>
      </c>
      <c r="H68" s="17">
        <f t="shared" si="11"/>
        <v>41760</v>
      </c>
      <c r="I68" s="17">
        <f t="shared" si="11"/>
        <v>41760</v>
      </c>
    </row>
    <row r="69" spans="1:9" ht="25.5">
      <c r="A69" s="27" t="s">
        <v>25</v>
      </c>
      <c r="B69" s="15">
        <f t="shared" si="0"/>
        <v>960</v>
      </c>
      <c r="C69" s="2">
        <v>4</v>
      </c>
      <c r="D69" s="2">
        <v>6</v>
      </c>
      <c r="E69" s="19">
        <v>6004183300</v>
      </c>
      <c r="F69" s="4">
        <v>200</v>
      </c>
      <c r="G69" s="17">
        <f>G70</f>
        <v>221760</v>
      </c>
      <c r="H69" s="17">
        <f t="shared" si="11"/>
        <v>41760</v>
      </c>
      <c r="I69" s="17">
        <f t="shared" si="11"/>
        <v>41760</v>
      </c>
    </row>
    <row r="70" spans="1:9" ht="25.5">
      <c r="A70" s="27" t="s">
        <v>20</v>
      </c>
      <c r="B70" s="15">
        <f t="shared" si="0"/>
        <v>960</v>
      </c>
      <c r="C70" s="2">
        <v>4</v>
      </c>
      <c r="D70" s="2">
        <v>6</v>
      </c>
      <c r="E70" s="19">
        <v>6004183300</v>
      </c>
      <c r="F70" s="4">
        <v>240</v>
      </c>
      <c r="G70" s="17">
        <v>221760</v>
      </c>
      <c r="H70" s="17">
        <v>41760</v>
      </c>
      <c r="I70" s="17">
        <v>41760</v>
      </c>
    </row>
    <row r="71" spans="1:9" ht="13.5" customHeight="1">
      <c r="A71" s="26" t="s">
        <v>54</v>
      </c>
      <c r="B71" s="15">
        <f t="shared" si="0"/>
        <v>960</v>
      </c>
      <c r="C71" s="3">
        <v>4</v>
      </c>
      <c r="D71" s="3">
        <v>9</v>
      </c>
      <c r="E71" s="20"/>
      <c r="F71" s="5"/>
      <c r="G71" s="16">
        <f>G72+G75</f>
        <v>7235284.75</v>
      </c>
      <c r="H71" s="16">
        <f>H72+H75</f>
        <v>847300</v>
      </c>
      <c r="I71" s="16">
        <f>I72+I75</f>
        <v>899200</v>
      </c>
    </row>
    <row r="72" spans="1:9" ht="204">
      <c r="A72" s="27" t="s">
        <v>68</v>
      </c>
      <c r="B72" s="15">
        <f t="shared" si="0"/>
        <v>960</v>
      </c>
      <c r="C72" s="2">
        <v>4</v>
      </c>
      <c r="D72" s="2">
        <v>9</v>
      </c>
      <c r="E72" s="19">
        <v>6006183740</v>
      </c>
      <c r="F72" s="4"/>
      <c r="G72" s="17">
        <f>G73</f>
        <v>466879.75</v>
      </c>
      <c r="H72" s="17">
        <f aca="true" t="shared" si="12" ref="H72:I76">H73</f>
        <v>847300</v>
      </c>
      <c r="I72" s="17">
        <f t="shared" si="12"/>
        <v>899200</v>
      </c>
    </row>
    <row r="73" spans="1:9" ht="25.5">
      <c r="A73" s="27" t="s">
        <v>25</v>
      </c>
      <c r="B73" s="15">
        <f t="shared" si="0"/>
        <v>960</v>
      </c>
      <c r="C73" s="2">
        <v>4</v>
      </c>
      <c r="D73" s="2">
        <v>9</v>
      </c>
      <c r="E73" s="19">
        <v>6006183740</v>
      </c>
      <c r="F73" s="4">
        <v>200</v>
      </c>
      <c r="G73" s="17">
        <f>G74</f>
        <v>466879.75</v>
      </c>
      <c r="H73" s="17">
        <f t="shared" si="12"/>
        <v>847300</v>
      </c>
      <c r="I73" s="17">
        <f t="shared" si="12"/>
        <v>899200</v>
      </c>
    </row>
    <row r="74" spans="1:9" ht="25.5">
      <c r="A74" s="27" t="s">
        <v>20</v>
      </c>
      <c r="B74" s="15">
        <f t="shared" si="0"/>
        <v>960</v>
      </c>
      <c r="C74" s="2">
        <v>4</v>
      </c>
      <c r="D74" s="2">
        <v>9</v>
      </c>
      <c r="E74" s="19">
        <v>6006183740</v>
      </c>
      <c r="F74" s="4">
        <v>240</v>
      </c>
      <c r="G74" s="17">
        <v>466879.75</v>
      </c>
      <c r="H74" s="17">
        <v>847300</v>
      </c>
      <c r="I74" s="17">
        <v>899200</v>
      </c>
    </row>
    <row r="75" spans="1:9" ht="38.25">
      <c r="A75" s="27" t="s">
        <v>71</v>
      </c>
      <c r="B75" s="15">
        <f t="shared" si="0"/>
        <v>960</v>
      </c>
      <c r="C75" s="2">
        <v>4</v>
      </c>
      <c r="D75" s="2">
        <v>9</v>
      </c>
      <c r="E75" s="19" t="s">
        <v>75</v>
      </c>
      <c r="F75" s="4"/>
      <c r="G75" s="17">
        <f>G76</f>
        <v>6768405</v>
      </c>
      <c r="H75" s="17">
        <f t="shared" si="12"/>
        <v>0</v>
      </c>
      <c r="I75" s="17">
        <f t="shared" si="12"/>
        <v>0</v>
      </c>
    </row>
    <row r="76" spans="1:9" ht="25.5">
      <c r="A76" s="27" t="s">
        <v>25</v>
      </c>
      <c r="B76" s="15">
        <f t="shared" si="0"/>
        <v>960</v>
      </c>
      <c r="C76" s="2">
        <v>4</v>
      </c>
      <c r="D76" s="2">
        <v>9</v>
      </c>
      <c r="E76" s="19" t="s">
        <v>75</v>
      </c>
      <c r="F76" s="4">
        <v>200</v>
      </c>
      <c r="G76" s="17">
        <f>G77</f>
        <v>6768405</v>
      </c>
      <c r="H76" s="17">
        <f t="shared" si="12"/>
        <v>0</v>
      </c>
      <c r="I76" s="17">
        <f t="shared" si="12"/>
        <v>0</v>
      </c>
    </row>
    <row r="77" spans="1:9" ht="25.5">
      <c r="A77" s="27" t="s">
        <v>20</v>
      </c>
      <c r="B77" s="15">
        <f t="shared" si="0"/>
        <v>960</v>
      </c>
      <c r="C77" s="2">
        <v>4</v>
      </c>
      <c r="D77" s="2">
        <v>9</v>
      </c>
      <c r="E77" s="19" t="s">
        <v>75</v>
      </c>
      <c r="F77" s="4">
        <v>240</v>
      </c>
      <c r="G77" s="17">
        <v>6768405</v>
      </c>
      <c r="H77" s="17">
        <v>0</v>
      </c>
      <c r="I77" s="17">
        <v>0</v>
      </c>
    </row>
    <row r="78" spans="1:9" s="9" customFormat="1" ht="12.75" hidden="1">
      <c r="A78" s="26" t="s">
        <v>31</v>
      </c>
      <c r="B78" s="15">
        <f>B74</f>
        <v>960</v>
      </c>
      <c r="C78" s="3">
        <v>4</v>
      </c>
      <c r="D78" s="3">
        <v>12</v>
      </c>
      <c r="E78" s="20" t="s">
        <v>55</v>
      </c>
      <c r="F78" s="5"/>
      <c r="G78" s="16">
        <f>G79</f>
        <v>0</v>
      </c>
      <c r="H78" s="16">
        <f aca="true" t="shared" si="13" ref="H78:I80">H79</f>
        <v>0</v>
      </c>
      <c r="I78" s="16">
        <f t="shared" si="13"/>
        <v>0</v>
      </c>
    </row>
    <row r="79" spans="1:9" ht="89.25" hidden="1">
      <c r="A79" s="27" t="s">
        <v>52</v>
      </c>
      <c r="B79" s="15">
        <f t="shared" si="0"/>
        <v>960</v>
      </c>
      <c r="C79" s="2">
        <v>4</v>
      </c>
      <c r="D79" s="2">
        <v>12</v>
      </c>
      <c r="E79" s="19">
        <v>5401283750</v>
      </c>
      <c r="F79" s="4"/>
      <c r="G79" s="17">
        <f>G80</f>
        <v>0</v>
      </c>
      <c r="H79" s="17">
        <f t="shared" si="13"/>
        <v>0</v>
      </c>
      <c r="I79" s="17">
        <f t="shared" si="13"/>
        <v>0</v>
      </c>
    </row>
    <row r="80" spans="1:9" ht="25.5" hidden="1">
      <c r="A80" s="27" t="s">
        <v>25</v>
      </c>
      <c r="B80" s="15">
        <f aca="true" t="shared" si="14" ref="B80:B113">B79</f>
        <v>960</v>
      </c>
      <c r="C80" s="2">
        <v>4</v>
      </c>
      <c r="D80" s="2">
        <v>12</v>
      </c>
      <c r="E80" s="19">
        <v>5401283750</v>
      </c>
      <c r="F80" s="4">
        <v>200</v>
      </c>
      <c r="G80" s="17">
        <f>G81</f>
        <v>0</v>
      </c>
      <c r="H80" s="17">
        <f t="shared" si="13"/>
        <v>0</v>
      </c>
      <c r="I80" s="17">
        <f t="shared" si="13"/>
        <v>0</v>
      </c>
    </row>
    <row r="81" spans="1:9" ht="25.5" hidden="1">
      <c r="A81" s="27" t="s">
        <v>20</v>
      </c>
      <c r="B81" s="15">
        <f t="shared" si="14"/>
        <v>960</v>
      </c>
      <c r="C81" s="2">
        <v>4</v>
      </c>
      <c r="D81" s="2">
        <v>12</v>
      </c>
      <c r="E81" s="19">
        <v>5401283750</v>
      </c>
      <c r="F81" s="4">
        <v>240</v>
      </c>
      <c r="G81" s="17">
        <v>0</v>
      </c>
      <c r="H81" s="17">
        <v>0</v>
      </c>
      <c r="I81" s="17">
        <v>0</v>
      </c>
    </row>
    <row r="82" spans="1:9" s="9" customFormat="1" ht="12.75">
      <c r="A82" s="26" t="s">
        <v>5</v>
      </c>
      <c r="B82" s="15">
        <f t="shared" si="14"/>
        <v>960</v>
      </c>
      <c r="C82" s="3">
        <v>5</v>
      </c>
      <c r="D82" s="3"/>
      <c r="E82" s="20" t="s">
        <v>55</v>
      </c>
      <c r="F82" s="5"/>
      <c r="G82" s="16">
        <f>G83</f>
        <v>467866.2</v>
      </c>
      <c r="H82" s="16">
        <f>H83</f>
        <v>313272</v>
      </c>
      <c r="I82" s="16">
        <f>I83</f>
        <v>260581</v>
      </c>
    </row>
    <row r="83" spans="1:9" s="9" customFormat="1" ht="12.75">
      <c r="A83" s="26" t="s">
        <v>9</v>
      </c>
      <c r="B83" s="15">
        <f t="shared" si="14"/>
        <v>960</v>
      </c>
      <c r="C83" s="3">
        <v>5</v>
      </c>
      <c r="D83" s="3">
        <v>3</v>
      </c>
      <c r="E83" s="18" t="s">
        <v>55</v>
      </c>
      <c r="F83" s="5"/>
      <c r="G83" s="16">
        <f>G84+G87+G90+G93+G96</f>
        <v>467866.2</v>
      </c>
      <c r="H83" s="16">
        <f>H84+H87+H90+H93+H96</f>
        <v>313272</v>
      </c>
      <c r="I83" s="16">
        <f>I84+I87+I90+I93+I96</f>
        <v>260581</v>
      </c>
    </row>
    <row r="84" spans="1:9" ht="12.75">
      <c r="A84" s="27" t="s">
        <v>45</v>
      </c>
      <c r="B84" s="15">
        <f t="shared" si="14"/>
        <v>960</v>
      </c>
      <c r="C84" s="2">
        <v>5</v>
      </c>
      <c r="D84" s="2">
        <v>3</v>
      </c>
      <c r="E84" s="19">
        <v>6002181690</v>
      </c>
      <c r="F84" s="4"/>
      <c r="G84" s="17">
        <f aca="true" t="shared" si="15" ref="G84:I85">G85</f>
        <v>242474</v>
      </c>
      <c r="H84" s="17">
        <f t="shared" si="15"/>
        <v>190712</v>
      </c>
      <c r="I84" s="17">
        <f t="shared" si="15"/>
        <v>195581</v>
      </c>
    </row>
    <row r="85" spans="1:9" ht="25.5">
      <c r="A85" s="27" t="s">
        <v>25</v>
      </c>
      <c r="B85" s="15">
        <f t="shared" si="14"/>
        <v>960</v>
      </c>
      <c r="C85" s="2">
        <v>5</v>
      </c>
      <c r="D85" s="2">
        <v>3</v>
      </c>
      <c r="E85" s="19">
        <v>6002181690</v>
      </c>
      <c r="F85" s="4">
        <v>200</v>
      </c>
      <c r="G85" s="17">
        <f t="shared" si="15"/>
        <v>242474</v>
      </c>
      <c r="H85" s="17">
        <f t="shared" si="15"/>
        <v>190712</v>
      </c>
      <c r="I85" s="17">
        <f t="shared" si="15"/>
        <v>195581</v>
      </c>
    </row>
    <row r="86" spans="1:9" ht="25.5">
      <c r="A86" s="27" t="s">
        <v>20</v>
      </c>
      <c r="B86" s="15">
        <f t="shared" si="14"/>
        <v>960</v>
      </c>
      <c r="C86" s="2">
        <v>5</v>
      </c>
      <c r="D86" s="2">
        <v>3</v>
      </c>
      <c r="E86" s="19">
        <v>6002181690</v>
      </c>
      <c r="F86" s="4">
        <v>240</v>
      </c>
      <c r="G86" s="17">
        <v>242474</v>
      </c>
      <c r="H86" s="17">
        <v>190712</v>
      </c>
      <c r="I86" s="17">
        <v>195581</v>
      </c>
    </row>
    <row r="87" spans="1:9" ht="12.75">
      <c r="A87" s="27" t="s">
        <v>21</v>
      </c>
      <c r="B87" s="15">
        <f t="shared" si="14"/>
        <v>960</v>
      </c>
      <c r="C87" s="2">
        <v>5</v>
      </c>
      <c r="D87" s="2">
        <v>3</v>
      </c>
      <c r="E87" s="19">
        <v>6002181700</v>
      </c>
      <c r="F87" s="4"/>
      <c r="G87" s="17">
        <f aca="true" t="shared" si="16" ref="G87:I88">G88</f>
        <v>8226.2</v>
      </c>
      <c r="H87" s="17">
        <f t="shared" si="16"/>
        <v>30000</v>
      </c>
      <c r="I87" s="17">
        <f t="shared" si="16"/>
        <v>30000</v>
      </c>
    </row>
    <row r="88" spans="1:9" ht="25.5">
      <c r="A88" s="27" t="s">
        <v>25</v>
      </c>
      <c r="B88" s="15">
        <f t="shared" si="14"/>
        <v>960</v>
      </c>
      <c r="C88" s="2">
        <v>5</v>
      </c>
      <c r="D88" s="2">
        <v>3</v>
      </c>
      <c r="E88" s="19">
        <v>6002181700</v>
      </c>
      <c r="F88" s="4">
        <v>200</v>
      </c>
      <c r="G88" s="17">
        <f t="shared" si="16"/>
        <v>8226.2</v>
      </c>
      <c r="H88" s="17">
        <f t="shared" si="16"/>
        <v>30000</v>
      </c>
      <c r="I88" s="17">
        <f t="shared" si="16"/>
        <v>30000</v>
      </c>
    </row>
    <row r="89" spans="1:9" ht="25.5">
      <c r="A89" s="27" t="s">
        <v>20</v>
      </c>
      <c r="B89" s="15">
        <f t="shared" si="14"/>
        <v>960</v>
      </c>
      <c r="C89" s="2">
        <v>5</v>
      </c>
      <c r="D89" s="2">
        <v>3</v>
      </c>
      <c r="E89" s="19">
        <v>6002181700</v>
      </c>
      <c r="F89" s="4">
        <v>240</v>
      </c>
      <c r="G89" s="17">
        <v>8226.2</v>
      </c>
      <c r="H89" s="17">
        <v>30000</v>
      </c>
      <c r="I89" s="17">
        <v>30000</v>
      </c>
    </row>
    <row r="90" spans="1:9" ht="12.75">
      <c r="A90" s="27" t="s">
        <v>46</v>
      </c>
      <c r="B90" s="15">
        <f t="shared" si="14"/>
        <v>960</v>
      </c>
      <c r="C90" s="2">
        <v>5</v>
      </c>
      <c r="D90" s="2">
        <v>3</v>
      </c>
      <c r="E90" s="19">
        <v>6002181710</v>
      </c>
      <c r="F90" s="4"/>
      <c r="G90" s="17">
        <f aca="true" t="shared" si="17" ref="G90:I91">G91</f>
        <v>25000</v>
      </c>
      <c r="H90" s="17">
        <f t="shared" si="17"/>
        <v>35000</v>
      </c>
      <c r="I90" s="17">
        <f t="shared" si="17"/>
        <v>35000</v>
      </c>
    </row>
    <row r="91" spans="1:9" ht="25.5">
      <c r="A91" s="27" t="s">
        <v>25</v>
      </c>
      <c r="B91" s="15">
        <f t="shared" si="14"/>
        <v>960</v>
      </c>
      <c r="C91" s="2">
        <v>5</v>
      </c>
      <c r="D91" s="2">
        <v>3</v>
      </c>
      <c r="E91" s="19">
        <v>6002181710</v>
      </c>
      <c r="F91" s="4">
        <v>200</v>
      </c>
      <c r="G91" s="17">
        <f t="shared" si="17"/>
        <v>25000</v>
      </c>
      <c r="H91" s="17">
        <f t="shared" si="17"/>
        <v>35000</v>
      </c>
      <c r="I91" s="17">
        <f t="shared" si="17"/>
        <v>35000</v>
      </c>
    </row>
    <row r="92" spans="1:9" ht="25.5">
      <c r="A92" s="27" t="s">
        <v>20</v>
      </c>
      <c r="B92" s="15">
        <f t="shared" si="14"/>
        <v>960</v>
      </c>
      <c r="C92" s="2">
        <v>5</v>
      </c>
      <c r="D92" s="2">
        <v>3</v>
      </c>
      <c r="E92" s="19">
        <v>6002181710</v>
      </c>
      <c r="F92" s="4">
        <v>240</v>
      </c>
      <c r="G92" s="17">
        <v>25000</v>
      </c>
      <c r="H92" s="17">
        <v>35000</v>
      </c>
      <c r="I92" s="17">
        <v>35000</v>
      </c>
    </row>
    <row r="93" spans="1:9" ht="12.75">
      <c r="A93" s="27" t="s">
        <v>47</v>
      </c>
      <c r="B93" s="15">
        <f t="shared" si="14"/>
        <v>960</v>
      </c>
      <c r="C93" s="2">
        <v>5</v>
      </c>
      <c r="D93" s="2">
        <v>3</v>
      </c>
      <c r="E93" s="19">
        <v>6002181730</v>
      </c>
      <c r="F93" s="4"/>
      <c r="G93" s="17">
        <f aca="true" t="shared" si="18" ref="G93:I97">G94</f>
        <v>192166</v>
      </c>
      <c r="H93" s="17">
        <f t="shared" si="18"/>
        <v>57560</v>
      </c>
      <c r="I93" s="17">
        <f t="shared" si="18"/>
        <v>0</v>
      </c>
    </row>
    <row r="94" spans="1:9" ht="25.5">
      <c r="A94" s="27" t="s">
        <v>25</v>
      </c>
      <c r="B94" s="15">
        <f t="shared" si="14"/>
        <v>960</v>
      </c>
      <c r="C94" s="2">
        <v>5</v>
      </c>
      <c r="D94" s="2">
        <v>3</v>
      </c>
      <c r="E94" s="19">
        <v>6002181730</v>
      </c>
      <c r="F94" s="4">
        <v>200</v>
      </c>
      <c r="G94" s="17">
        <f t="shared" si="18"/>
        <v>192166</v>
      </c>
      <c r="H94" s="17">
        <f t="shared" si="18"/>
        <v>57560</v>
      </c>
      <c r="I94" s="17">
        <f t="shared" si="18"/>
        <v>0</v>
      </c>
    </row>
    <row r="95" spans="1:9" ht="25.5">
      <c r="A95" s="27" t="s">
        <v>20</v>
      </c>
      <c r="B95" s="15">
        <f t="shared" si="14"/>
        <v>960</v>
      </c>
      <c r="C95" s="2">
        <v>5</v>
      </c>
      <c r="D95" s="2">
        <v>3</v>
      </c>
      <c r="E95" s="19">
        <v>6002181730</v>
      </c>
      <c r="F95" s="4">
        <v>240</v>
      </c>
      <c r="G95" s="17">
        <v>192166</v>
      </c>
      <c r="H95" s="17">
        <v>57560</v>
      </c>
      <c r="I95" s="17">
        <v>0</v>
      </c>
    </row>
    <row r="96" spans="1:9" ht="25.5" hidden="1">
      <c r="A96" s="27" t="s">
        <v>70</v>
      </c>
      <c r="B96" s="15">
        <f t="shared" si="14"/>
        <v>960</v>
      </c>
      <c r="C96" s="2">
        <v>5</v>
      </c>
      <c r="D96" s="2">
        <v>3</v>
      </c>
      <c r="E96" s="30" t="s">
        <v>69</v>
      </c>
      <c r="F96" s="4"/>
      <c r="G96" s="17">
        <f t="shared" si="18"/>
        <v>0</v>
      </c>
      <c r="H96" s="17">
        <f t="shared" si="18"/>
        <v>0</v>
      </c>
      <c r="I96" s="17">
        <f t="shared" si="18"/>
        <v>0</v>
      </c>
    </row>
    <row r="97" spans="1:9" ht="25.5" hidden="1">
      <c r="A97" s="27" t="s">
        <v>25</v>
      </c>
      <c r="B97" s="15">
        <f t="shared" si="14"/>
        <v>960</v>
      </c>
      <c r="C97" s="2">
        <v>5</v>
      </c>
      <c r="D97" s="2">
        <v>3</v>
      </c>
      <c r="E97" s="19" t="s">
        <v>72</v>
      </c>
      <c r="F97" s="4">
        <v>200</v>
      </c>
      <c r="G97" s="17">
        <f t="shared" si="18"/>
        <v>0</v>
      </c>
      <c r="H97" s="17">
        <f t="shared" si="18"/>
        <v>0</v>
      </c>
      <c r="I97" s="17">
        <f t="shared" si="18"/>
        <v>0</v>
      </c>
    </row>
    <row r="98" spans="1:9" ht="25.5" hidden="1">
      <c r="A98" s="27" t="s">
        <v>20</v>
      </c>
      <c r="B98" s="15">
        <f t="shared" si="14"/>
        <v>960</v>
      </c>
      <c r="C98" s="2">
        <v>5</v>
      </c>
      <c r="D98" s="2">
        <v>3</v>
      </c>
      <c r="E98" s="19" t="s">
        <v>69</v>
      </c>
      <c r="F98" s="4">
        <v>240</v>
      </c>
      <c r="G98" s="17">
        <v>0</v>
      </c>
      <c r="H98" s="17">
        <v>0</v>
      </c>
      <c r="I98" s="17">
        <v>0</v>
      </c>
    </row>
    <row r="99" spans="1:9" s="9" customFormat="1" ht="12.75">
      <c r="A99" s="26" t="s">
        <v>13</v>
      </c>
      <c r="B99" s="15">
        <f>B95</f>
        <v>960</v>
      </c>
      <c r="C99" s="3">
        <v>7</v>
      </c>
      <c r="D99" s="3"/>
      <c r="E99" s="18" t="s">
        <v>55</v>
      </c>
      <c r="F99" s="5"/>
      <c r="G99" s="16">
        <f>G100</f>
        <v>5131</v>
      </c>
      <c r="H99" s="16">
        <f aca="true" t="shared" si="19" ref="H99:I102">H100</f>
        <v>5131</v>
      </c>
      <c r="I99" s="16">
        <f t="shared" si="19"/>
        <v>5131</v>
      </c>
    </row>
    <row r="100" spans="1:9" s="9" customFormat="1" ht="12.75">
      <c r="A100" s="26" t="s">
        <v>62</v>
      </c>
      <c r="B100" s="15">
        <f t="shared" si="14"/>
        <v>960</v>
      </c>
      <c r="C100" s="3">
        <v>7</v>
      </c>
      <c r="D100" s="3">
        <v>7</v>
      </c>
      <c r="E100" s="18" t="s">
        <v>55</v>
      </c>
      <c r="F100" s="5"/>
      <c r="G100" s="16">
        <f>G101</f>
        <v>5131</v>
      </c>
      <c r="H100" s="16">
        <f t="shared" si="19"/>
        <v>5131</v>
      </c>
      <c r="I100" s="16">
        <f t="shared" si="19"/>
        <v>5131</v>
      </c>
    </row>
    <row r="101" spans="1:9" ht="63.75">
      <c r="A101" s="27" t="s">
        <v>48</v>
      </c>
      <c r="B101" s="15">
        <f t="shared" si="14"/>
        <v>960</v>
      </c>
      <c r="C101" s="2">
        <v>7</v>
      </c>
      <c r="D101" s="2">
        <v>7</v>
      </c>
      <c r="E101" s="19">
        <v>6003184280</v>
      </c>
      <c r="F101" s="4"/>
      <c r="G101" s="17">
        <f>G102</f>
        <v>5131</v>
      </c>
      <c r="H101" s="17">
        <f t="shared" si="19"/>
        <v>5131</v>
      </c>
      <c r="I101" s="17">
        <f t="shared" si="19"/>
        <v>5131</v>
      </c>
    </row>
    <row r="102" spans="1:9" ht="12.75">
      <c r="A102" s="27" t="s">
        <v>28</v>
      </c>
      <c r="B102" s="15">
        <f t="shared" si="14"/>
        <v>960</v>
      </c>
      <c r="C102" s="2">
        <v>7</v>
      </c>
      <c r="D102" s="2">
        <v>7</v>
      </c>
      <c r="E102" s="19">
        <v>6003184280</v>
      </c>
      <c r="F102" s="4">
        <v>500</v>
      </c>
      <c r="G102" s="17">
        <f>G103</f>
        <v>5131</v>
      </c>
      <c r="H102" s="17">
        <f t="shared" si="19"/>
        <v>5131</v>
      </c>
      <c r="I102" s="17">
        <f t="shared" si="19"/>
        <v>5131</v>
      </c>
    </row>
    <row r="103" spans="1:9" ht="12.75">
      <c r="A103" s="27" t="s">
        <v>18</v>
      </c>
      <c r="B103" s="15">
        <f t="shared" si="14"/>
        <v>960</v>
      </c>
      <c r="C103" s="2">
        <v>7</v>
      </c>
      <c r="D103" s="2">
        <v>7</v>
      </c>
      <c r="E103" s="19">
        <v>6003184280</v>
      </c>
      <c r="F103" s="4">
        <v>540</v>
      </c>
      <c r="G103" s="17">
        <v>5131</v>
      </c>
      <c r="H103" s="17">
        <v>5131</v>
      </c>
      <c r="I103" s="17">
        <v>5131</v>
      </c>
    </row>
    <row r="104" spans="1:9" ht="12.75">
      <c r="A104" s="26" t="s">
        <v>35</v>
      </c>
      <c r="B104" s="15">
        <f t="shared" si="14"/>
        <v>960</v>
      </c>
      <c r="C104" s="3">
        <v>10</v>
      </c>
      <c r="D104" s="3"/>
      <c r="E104" s="19" t="s">
        <v>55</v>
      </c>
      <c r="F104" s="5"/>
      <c r="G104" s="16">
        <f>G105</f>
        <v>98148</v>
      </c>
      <c r="H104" s="16">
        <f aca="true" t="shared" si="20" ref="H104:I107">H105</f>
        <v>100092</v>
      </c>
      <c r="I104" s="16">
        <f t="shared" si="20"/>
        <v>102557</v>
      </c>
    </row>
    <row r="105" spans="1:9" ht="12.75">
      <c r="A105" s="26" t="s">
        <v>36</v>
      </c>
      <c r="B105" s="15">
        <f t="shared" si="14"/>
        <v>960</v>
      </c>
      <c r="C105" s="3">
        <v>10</v>
      </c>
      <c r="D105" s="3">
        <v>1</v>
      </c>
      <c r="E105" s="20" t="s">
        <v>55</v>
      </c>
      <c r="F105" s="5"/>
      <c r="G105" s="16">
        <f>G106</f>
        <v>98148</v>
      </c>
      <c r="H105" s="16">
        <f t="shared" si="20"/>
        <v>100092</v>
      </c>
      <c r="I105" s="16">
        <f t="shared" si="20"/>
        <v>102557</v>
      </c>
    </row>
    <row r="106" spans="1:9" ht="25.5">
      <c r="A106" s="27" t="s">
        <v>49</v>
      </c>
      <c r="B106" s="15">
        <f t="shared" si="14"/>
        <v>960</v>
      </c>
      <c r="C106" s="2">
        <v>10</v>
      </c>
      <c r="D106" s="2">
        <v>1</v>
      </c>
      <c r="E106" s="19">
        <v>6005182450</v>
      </c>
      <c r="F106" s="4"/>
      <c r="G106" s="17">
        <f>G107</f>
        <v>98148</v>
      </c>
      <c r="H106" s="17">
        <f t="shared" si="20"/>
        <v>100092</v>
      </c>
      <c r="I106" s="17">
        <f t="shared" si="20"/>
        <v>102557</v>
      </c>
    </row>
    <row r="107" spans="1:9" ht="12.75">
      <c r="A107" s="27" t="s">
        <v>37</v>
      </c>
      <c r="B107" s="15">
        <f t="shared" si="14"/>
        <v>960</v>
      </c>
      <c r="C107" s="2">
        <v>10</v>
      </c>
      <c r="D107" s="2">
        <v>1</v>
      </c>
      <c r="E107" s="19">
        <v>6005182450</v>
      </c>
      <c r="F107" s="4">
        <v>300</v>
      </c>
      <c r="G107" s="17">
        <f>G108</f>
        <v>98148</v>
      </c>
      <c r="H107" s="17">
        <f t="shared" si="20"/>
        <v>100092</v>
      </c>
      <c r="I107" s="17">
        <f t="shared" si="20"/>
        <v>102557</v>
      </c>
    </row>
    <row r="108" spans="1:9" ht="25.5">
      <c r="A108" s="27" t="s">
        <v>38</v>
      </c>
      <c r="B108" s="15">
        <f t="shared" si="14"/>
        <v>960</v>
      </c>
      <c r="C108" s="2">
        <v>10</v>
      </c>
      <c r="D108" s="2">
        <v>1</v>
      </c>
      <c r="E108" s="19">
        <v>6005182450</v>
      </c>
      <c r="F108" s="4">
        <v>320</v>
      </c>
      <c r="G108" s="17">
        <v>98148</v>
      </c>
      <c r="H108" s="17">
        <v>100092</v>
      </c>
      <c r="I108" s="17">
        <v>102557</v>
      </c>
    </row>
    <row r="109" spans="1:9" s="9" customFormat="1" ht="12.75">
      <c r="A109" s="26" t="s">
        <v>14</v>
      </c>
      <c r="B109" s="15">
        <f t="shared" si="14"/>
        <v>960</v>
      </c>
      <c r="C109" s="3">
        <v>11</v>
      </c>
      <c r="D109" s="3"/>
      <c r="E109" s="18" t="s">
        <v>55</v>
      </c>
      <c r="F109" s="5"/>
      <c r="G109" s="16">
        <f>G110</f>
        <v>5864</v>
      </c>
      <c r="H109" s="16">
        <f aca="true" t="shared" si="21" ref="H109:I112">H110</f>
        <v>5864</v>
      </c>
      <c r="I109" s="16">
        <f t="shared" si="21"/>
        <v>5864</v>
      </c>
    </row>
    <row r="110" spans="1:9" s="9" customFormat="1" ht="12.75">
      <c r="A110" s="26" t="s">
        <v>16</v>
      </c>
      <c r="B110" s="15">
        <f t="shared" si="14"/>
        <v>960</v>
      </c>
      <c r="C110" s="3">
        <v>11</v>
      </c>
      <c r="D110" s="3">
        <v>2</v>
      </c>
      <c r="E110" s="18" t="s">
        <v>55</v>
      </c>
      <c r="F110" s="5"/>
      <c r="G110" s="16">
        <f>G111</f>
        <v>5864</v>
      </c>
      <c r="H110" s="16">
        <f t="shared" si="21"/>
        <v>5864</v>
      </c>
      <c r="I110" s="16">
        <f t="shared" si="21"/>
        <v>5864</v>
      </c>
    </row>
    <row r="111" spans="1:9" ht="90" customHeight="1">
      <c r="A111" s="27" t="s">
        <v>50</v>
      </c>
      <c r="B111" s="15">
        <f t="shared" si="14"/>
        <v>960</v>
      </c>
      <c r="C111" s="2">
        <v>11</v>
      </c>
      <c r="D111" s="2">
        <v>2</v>
      </c>
      <c r="E111" s="19">
        <v>6003184290</v>
      </c>
      <c r="F111" s="4"/>
      <c r="G111" s="17">
        <f>G112</f>
        <v>5864</v>
      </c>
      <c r="H111" s="17">
        <f t="shared" si="21"/>
        <v>5864</v>
      </c>
      <c r="I111" s="17">
        <f t="shared" si="21"/>
        <v>5864</v>
      </c>
    </row>
    <row r="112" spans="1:9" ht="12.75">
      <c r="A112" s="27" t="s">
        <v>28</v>
      </c>
      <c r="B112" s="15">
        <f t="shared" si="14"/>
        <v>960</v>
      </c>
      <c r="C112" s="2">
        <v>11</v>
      </c>
      <c r="D112" s="2">
        <v>2</v>
      </c>
      <c r="E112" s="19">
        <v>6003184290</v>
      </c>
      <c r="F112" s="4">
        <v>500</v>
      </c>
      <c r="G112" s="17">
        <f>G113</f>
        <v>5864</v>
      </c>
      <c r="H112" s="17">
        <f t="shared" si="21"/>
        <v>5864</v>
      </c>
      <c r="I112" s="17">
        <f t="shared" si="21"/>
        <v>5864</v>
      </c>
    </row>
    <row r="113" spans="1:9" ht="12.75">
      <c r="A113" s="27" t="s">
        <v>18</v>
      </c>
      <c r="B113" s="15">
        <f t="shared" si="14"/>
        <v>960</v>
      </c>
      <c r="C113" s="2">
        <v>11</v>
      </c>
      <c r="D113" s="2">
        <v>2</v>
      </c>
      <c r="E113" s="19">
        <v>6003184290</v>
      </c>
      <c r="F113" s="4">
        <v>540</v>
      </c>
      <c r="G113" s="17">
        <v>5864</v>
      </c>
      <c r="H113" s="17">
        <v>5864</v>
      </c>
      <c r="I113" s="17">
        <v>5864</v>
      </c>
    </row>
    <row r="114" spans="1:9" s="9" customFormat="1" ht="12.75">
      <c r="A114" s="25" t="s">
        <v>6</v>
      </c>
      <c r="B114" s="29"/>
      <c r="C114" s="29"/>
      <c r="D114" s="29"/>
      <c r="E114" s="29"/>
      <c r="F114" s="29"/>
      <c r="G114" s="16">
        <f>G8</f>
        <v>9820458.35</v>
      </c>
      <c r="H114" s="16">
        <f>H8</f>
        <v>2891497</v>
      </c>
      <c r="I114" s="16">
        <f>I8</f>
        <v>2978150</v>
      </c>
    </row>
  </sheetData>
  <sheetProtection/>
  <mergeCells count="12">
    <mergeCell ref="E6:E7"/>
    <mergeCell ref="F6:F7"/>
    <mergeCell ref="G6:G7"/>
    <mergeCell ref="G2:I2"/>
    <mergeCell ref="H6:H7"/>
    <mergeCell ref="I6:I7"/>
    <mergeCell ref="G1:I1"/>
    <mergeCell ref="A3:I3"/>
    <mergeCell ref="A6:A7"/>
    <mergeCell ref="B6:B7"/>
    <mergeCell ref="C6:C7"/>
    <mergeCell ref="D6:D7"/>
  </mergeCells>
  <printOptions/>
  <pageMargins left="0.6692913385826772" right="0.31496062992125984" top="0.31496062992125984" bottom="0.31496062992125984" header="0.5118110236220472" footer="0.5118110236220472"/>
  <pageSetup fitToHeight="3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1</cp:lastModifiedBy>
  <cp:lastPrinted>2020-02-25T04:10:25Z</cp:lastPrinted>
  <dcterms:created xsi:type="dcterms:W3CDTF">2005-11-26T10:28:21Z</dcterms:created>
  <dcterms:modified xsi:type="dcterms:W3CDTF">2020-11-24T09:54:15Z</dcterms:modified>
  <cp:category/>
  <cp:version/>
  <cp:contentType/>
  <cp:contentStatus/>
</cp:coreProperties>
</file>