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75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<sst xmlns="http://schemas.openxmlformats.org/spreadsheetml/2006/main" count="118" uniqueCount="63">
  <si>
    <t>Наименование</t>
  </si>
  <si>
    <t>ВР</t>
  </si>
  <si>
    <t>ИТОГО РАСХОДОВ:</t>
  </si>
  <si>
    <t>Иные бюджетные ассигнования</t>
  </si>
  <si>
    <t>Иные межбюджетные трансферты</t>
  </si>
  <si>
    <t>МП</t>
  </si>
  <si>
    <t>ППМП</t>
  </si>
  <si>
    <t>Расходы на выплаты персоналу государственных (муниципальных) органов</t>
  </si>
  <si>
    <t>ГРБС</t>
  </si>
  <si>
    <t>НР</t>
  </si>
  <si>
    <t>Иные закупки товаров, работ и услуг для обеспечения государственных (муниципальных) нужд</t>
  </si>
  <si>
    <t>Озеленение территории</t>
  </si>
  <si>
    <t>Информационное обеспечение деятельности органов местного самоуправления</t>
  </si>
  <si>
    <t>Уплата налогов,сборов и иных платежей</t>
  </si>
  <si>
    <t>ОМ</t>
  </si>
  <si>
    <t>Создание условий для эффективной деятельности главы муниципального образования и администрации сельского поселения</t>
  </si>
  <si>
    <t>Закупка товаров, работ и услуг для обеспечения государственных (муниципальных) нужд</t>
  </si>
  <si>
    <t>Обеспечение эффективного управления, распоряжения муниципальным имуществом сельского поселения и рационального его использования</t>
  </si>
  <si>
    <t>Укрепление пожарной безопасности в населенных пунктах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</si>
  <si>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</si>
  <si>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</si>
  <si>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Финансовое обеспечение передаваемых полномочий сельских поселений по решению вопросов местного значения</t>
  </si>
  <si>
    <t>Межбюджетные трансферты</t>
  </si>
  <si>
    <t>Осуществление мер направленных на развитие муниципального хозяйства, повышение уровня благоустройства и улучшение санитарного содержания территорий населенных пунктов сельских поселений</t>
  </si>
  <si>
    <t>Осуществление переданных органам местного самоуправления поселений отдельных государственных полномочий</t>
  </si>
  <si>
    <t>Руководство и управление в сфере установленных функций органов местного самоуправления</t>
  </si>
  <si>
    <t>Непрограммная деятельность</t>
  </si>
  <si>
    <t>Резервные средства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</si>
  <si>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</si>
  <si>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</si>
  <si>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Повышение эксплуатационной надежности гидротехнических сооружений, путем приведения к безопасному техническому состоянию</t>
  </si>
  <si>
    <t>Реализация мероприятий связанных с исполнением публичных нормативных обязательств и предоставлением социальных и иных выплат</t>
  </si>
  <si>
    <t>Обеспечение деятельности главы исполнительно-распорядительного органа муниципального образования</t>
  </si>
  <si>
    <t>Мероприятия в сфере пожарной безопасности</t>
  </si>
  <si>
    <t>Оценка имущества, признание прав и регулирование отношений муниципальной собственности</t>
  </si>
  <si>
    <t>Организация и обеспечение освещения улиц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</si>
  <si>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</si>
  <si>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</si>
  <si>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</si>
  <si>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</si>
  <si>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</si>
  <si>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</si>
  <si>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Содержание, текущий и капитальный ремонт и обеспечение безопасности гидротехнических сооружений</t>
  </si>
  <si>
    <t>Выплата муниципальных пенсий (доплат к государственным пенсиям)</t>
  </si>
  <si>
    <t>Резервный фонд местной администрации</t>
  </si>
  <si>
    <t>Обеспечение сохранности автомобильных дорог местного значения и условий безопасности движения по ним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</si>
  <si>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</si>
  <si>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</si>
  <si>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рублей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</si>
  <si>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</si>
  <si>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2020 год</t>
  </si>
  <si>
    <t>2021 год</t>
  </si>
  <si>
    <t>Эксплуатация и содержание имущества казны муниципального образования</t>
  </si>
  <si>
    <t>Условно утвержденные расходы</t>
  </si>
  <si>
    <t>2022 год</t>
  </si>
  <si>
    <t>S6170</t>
  </si>
  <si>
    <t>Обустройство и восстановление воинских захоронений, находящихся в государственной собственности</t>
  </si>
  <si>
    <t>L1730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</si>
  <si>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</si>
  <si>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реализации полномочий Сачковичской сельской администрации (2020-2022 годы)</t>
  </si>
  <si>
    <t>Распределение расходов бюджета Сачковичского сельского поселения Климовского муниципального района Брянской области по целевым статьям (муниципальным программам и непрограммным направлениям деятельности), группам видов расходов на 2020 год и на плановый период 2021 и 2022 годов</t>
  </si>
  <si>
    <t>Приложение 6
к решению "О бюджете Сачковичского сельского поселения Климовского муниципального района Брянской области на 2020 год и на плановый период 2021 и 2022 годов"
от 13 декабря 2019 года № 4-115</t>
  </si>
  <si>
    <t>Приложение № 4
к решению «О внесении изменений и дополнений в решение Сачковичского сельского Совета народных депутатов «О бюджете Сачковичского сельского поселения Климовского муниципального района Брянской области » на 2020 год и на плановый период 2021 и 2022 годов» от « 21  » февраля 2020 года  № 4-125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</si>
</sst>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"/>
    <numFmt numFmtId="176" formatCode="00"/>
    <numFmt numFmtId="177" formatCode="0000000"/>
    <numFmt numFmtId="178" formatCode="0,000,000"/>
    <numFmt numFmtId="179" formatCode="000&quot;.&quot;00&quot;.&quot;00"/>
    <numFmt numFmtId="180" formatCode="000&quot; &quot;00&quot; &quot;00"/>
    <numFmt numFmtId="181" formatCode="[$€-2]\ ###,000_);[Red]\([$€-2]\ ###,000\)"/>
    <numFmt numFmtId="182" formatCode="#,##0_р_."/>
    <numFmt numFmtId="183" formatCode="0.0"/>
    <numFmt numFmtId="184" formatCode="00&quot;0&quot;0000"/>
    <numFmt numFmtId="185" formatCode="00&quot; 0 &quot;\ 0000"/>
    <numFmt numFmtId="186" formatCode="00&quot;0&quot;\ 0000"/>
    <numFmt numFmtId="187" formatCode="00&quot; &quot;0&quot; &quot;0000"/>
    <numFmt numFmtId="188" formatCode="0000"/>
    <numFmt numFmtId="189" formatCode="#,##0.0"/>
  </numFmts>
  <fonts count="41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188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left"/>
    </xf>
    <xf numFmtId="1" fontId="4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wrapText="1"/>
    </xf>
    <xf numFmtId="175" fontId="4" fillId="0" borderId="10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3" fillId="0" borderId="1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176" fontId="4" fillId="0" borderId="12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76" fontId="4" fillId="0" borderId="16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horizontal="center" wrapText="1"/>
    </xf>
    <xf numFmtId="180" fontId="4" fillId="0" borderId="16" xfId="0" applyNumberFormat="1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 horizontal="left"/>
    </xf>
    <xf numFmtId="175" fontId="4" fillId="0" borderId="0" xfId="0" applyNumberFormat="1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175" fontId="3" fillId="0" borderId="10" xfId="0" applyNumberFormat="1" applyFont="1" applyFill="1" applyBorder="1" applyAlignment="1">
      <alignment horizontal="center" wrapText="1"/>
    </xf>
    <xf numFmtId="0" fontId="4" fillId="32" borderId="11" xfId="0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horizontal="center" wrapText="1"/>
    </xf>
    <xf numFmtId="175" fontId="3" fillId="0" borderId="12" xfId="0" applyNumberFormat="1" applyFont="1" applyFill="1" applyBorder="1" applyAlignment="1">
      <alignment horizontal="center" wrapText="1"/>
    </xf>
    <xf numFmtId="175" fontId="3" fillId="0" borderId="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75" fontId="4" fillId="0" borderId="21" xfId="0" applyNumberFormat="1" applyFont="1" applyFill="1" applyBorder="1" applyAlignment="1">
      <alignment horizontal="center" vertical="center" wrapText="1"/>
    </xf>
    <xf numFmtId="175" fontId="4" fillId="0" borderId="22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180" fontId="4" fillId="0" borderId="21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75" fontId="4" fillId="0" borderId="21" xfId="0" applyNumberFormat="1" applyFont="1" applyFill="1" applyBorder="1" applyAlignment="1">
      <alignment horizontal="center" vertical="center"/>
    </xf>
    <xf numFmtId="175" fontId="4" fillId="0" borderId="2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0</xdr:rowOff>
    </xdr:from>
    <xdr:to>
      <xdr:col>12</xdr:col>
      <xdr:colOff>200025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0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57150</xdr:colOff>
      <xdr:row>0</xdr:row>
      <xdr:rowOff>371475</xdr:rowOff>
    </xdr:from>
    <xdr:to>
      <xdr:col>12</xdr:col>
      <xdr:colOff>209550</xdr:colOff>
      <xdr:row>0</xdr:row>
      <xdr:rowOff>676275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371475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K105"/>
  <sheetViews>
    <sheetView tabSelected="1" zoomScalePageLayoutView="0" workbookViewId="0" topLeftCell="A79">
      <selection activeCell="K1" sqref="K1"/>
    </sheetView>
  </sheetViews>
  <sheetFormatPr defaultColWidth="9.00390625" defaultRowHeight="15.75"/>
  <cols>
    <col min="1" max="1" width="54.00390625" style="45" customWidth="1"/>
    <col min="2" max="2" width="3.375" style="16" bestFit="1" customWidth="1"/>
    <col min="3" max="3" width="5.625" style="27" customWidth="1"/>
    <col min="4" max="4" width="4.125" style="16" customWidth="1"/>
    <col min="5" max="5" width="4.875" style="60" customWidth="1"/>
    <col min="6" max="6" width="6.00390625" style="17" customWidth="1"/>
    <col min="7" max="7" width="3.625" style="18" customWidth="1"/>
    <col min="8" max="10" width="9.875" style="13" bestFit="1" customWidth="1"/>
    <col min="11" max="11" width="9.00390625" style="13" customWidth="1"/>
    <col min="12" max="12" width="4.00390625" style="13" customWidth="1"/>
    <col min="13" max="16384" width="9.00390625" style="13" customWidth="1"/>
  </cols>
  <sheetData>
    <row r="1" spans="1:11" s="11" customFormat="1" ht="86.25" customHeight="1">
      <c r="A1" s="6"/>
      <c r="B1" s="49"/>
      <c r="C1" s="49"/>
      <c r="D1" s="49"/>
      <c r="E1" s="49"/>
      <c r="F1" s="62" t="s">
        <v>62</v>
      </c>
      <c r="G1" s="62"/>
      <c r="H1" s="62"/>
      <c r="I1" s="62"/>
      <c r="J1" s="62"/>
      <c r="K1" s="6"/>
    </row>
    <row r="2" spans="1:11" s="11" customFormat="1" ht="69.75" customHeight="1">
      <c r="A2" s="46"/>
      <c r="B2" s="12"/>
      <c r="C2" s="23"/>
      <c r="D2" s="12"/>
      <c r="E2" s="52"/>
      <c r="F2" s="75" t="s">
        <v>61</v>
      </c>
      <c r="G2" s="75"/>
      <c r="H2" s="75"/>
      <c r="I2" s="75"/>
      <c r="J2" s="75"/>
      <c r="K2" s="1"/>
    </row>
    <row r="3" spans="1:10" ht="44.25" customHeight="1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3.5" thickBot="1">
      <c r="A5" s="47"/>
      <c r="B5" s="20"/>
      <c r="C5" s="33"/>
      <c r="D5" s="20"/>
      <c r="E5" s="53"/>
      <c r="F5" s="20"/>
      <c r="G5" s="20"/>
      <c r="H5" s="20"/>
      <c r="I5" s="20"/>
      <c r="J5" s="20" t="s">
        <v>48</v>
      </c>
    </row>
    <row r="6" spans="1:10" ht="15.75" customHeight="1">
      <c r="A6" s="80" t="s">
        <v>0</v>
      </c>
      <c r="B6" s="63" t="s">
        <v>5</v>
      </c>
      <c r="C6" s="65" t="s">
        <v>6</v>
      </c>
      <c r="D6" s="63" t="s">
        <v>14</v>
      </c>
      <c r="E6" s="67" t="s">
        <v>8</v>
      </c>
      <c r="F6" s="76" t="s">
        <v>9</v>
      </c>
      <c r="G6" s="78" t="s">
        <v>1</v>
      </c>
      <c r="H6" s="69" t="s">
        <v>50</v>
      </c>
      <c r="I6" s="69" t="s">
        <v>51</v>
      </c>
      <c r="J6" s="71" t="s">
        <v>54</v>
      </c>
    </row>
    <row r="7" spans="1:10" ht="13.5" thickBot="1">
      <c r="A7" s="81"/>
      <c r="B7" s="64"/>
      <c r="C7" s="66"/>
      <c r="D7" s="64"/>
      <c r="E7" s="68"/>
      <c r="F7" s="77"/>
      <c r="G7" s="79"/>
      <c r="H7" s="70"/>
      <c r="I7" s="70"/>
      <c r="J7" s="72"/>
    </row>
    <row r="8" spans="1:10" ht="26.25" thickTop="1">
      <c r="A8" s="38" t="s">
        <v>59</v>
      </c>
      <c r="B8" s="39">
        <v>60</v>
      </c>
      <c r="C8" s="40"/>
      <c r="D8" s="39"/>
      <c r="E8" s="54"/>
      <c r="F8" s="41"/>
      <c r="G8" s="42"/>
      <c r="H8" s="43">
        <f>H9+H26+H39+H45+H67+H51+H83+H87+H98+H91</f>
        <v>9396482.6</v>
      </c>
      <c r="I8" s="43">
        <f>I9+I26+I39+I45+I67+I51+I83+I87+I98+I91</f>
        <v>2891497</v>
      </c>
      <c r="J8" s="44">
        <f>J9+J26+J39+J45+J67+J51+J83+J87+J98+J91</f>
        <v>2978150</v>
      </c>
    </row>
    <row r="9" spans="1:10" ht="25.5">
      <c r="A9" s="8" t="s">
        <v>15</v>
      </c>
      <c r="B9" s="2">
        <f>B8</f>
        <v>60</v>
      </c>
      <c r="C9" s="24">
        <v>0</v>
      </c>
      <c r="D9" s="2">
        <v>11</v>
      </c>
      <c r="E9" s="55"/>
      <c r="F9" s="14"/>
      <c r="G9" s="28"/>
      <c r="H9" s="21">
        <f>H10+H16+H23+H13</f>
        <v>1509545.6</v>
      </c>
      <c r="I9" s="21">
        <f>I10+I16+I23+I13</f>
        <v>1387216</v>
      </c>
      <c r="J9" s="21">
        <f>J10+J16+J23+J13</f>
        <v>1418397</v>
      </c>
    </row>
    <row r="10" spans="1:10" ht="25.5">
      <c r="A10" s="8" t="s">
        <v>32</v>
      </c>
      <c r="B10" s="2">
        <f aca="true" t="shared" si="0" ref="B10:B82">B9</f>
        <v>60</v>
      </c>
      <c r="C10" s="24">
        <v>0</v>
      </c>
      <c r="D10" s="2">
        <v>11</v>
      </c>
      <c r="E10" s="55">
        <v>960</v>
      </c>
      <c r="F10" s="7">
        <v>80010</v>
      </c>
      <c r="G10" s="28"/>
      <c r="H10" s="21">
        <f aca="true" t="shared" si="1" ref="H10:J14">H11</f>
        <v>488679.44</v>
      </c>
      <c r="I10" s="21">
        <f t="shared" si="1"/>
        <v>458282</v>
      </c>
      <c r="J10" s="29">
        <f>J11</f>
        <v>476613</v>
      </c>
    </row>
    <row r="11" spans="1:10" ht="51">
      <c r="A11" s="4" t="s">
        <v>19</v>
      </c>
      <c r="B11" s="3">
        <f t="shared" si="0"/>
        <v>60</v>
      </c>
      <c r="C11" s="25">
        <v>0</v>
      </c>
      <c r="D11" s="3">
        <v>11</v>
      </c>
      <c r="E11" s="56">
        <f>E10</f>
        <v>960</v>
      </c>
      <c r="F11" s="5">
        <v>80010</v>
      </c>
      <c r="G11" s="10">
        <v>100</v>
      </c>
      <c r="H11" s="22">
        <f t="shared" si="1"/>
        <v>488679.44</v>
      </c>
      <c r="I11" s="22">
        <f t="shared" si="1"/>
        <v>458282</v>
      </c>
      <c r="J11" s="32">
        <f t="shared" si="1"/>
        <v>476613</v>
      </c>
    </row>
    <row r="12" spans="1:10" ht="25.5">
      <c r="A12" s="4" t="s">
        <v>7</v>
      </c>
      <c r="B12" s="3">
        <f t="shared" si="0"/>
        <v>60</v>
      </c>
      <c r="C12" s="25">
        <v>0</v>
      </c>
      <c r="D12" s="3">
        <v>11</v>
      </c>
      <c r="E12" s="56">
        <f aca="true" t="shared" si="2" ref="E12:E84">E11</f>
        <v>960</v>
      </c>
      <c r="F12" s="5">
        <v>80010</v>
      </c>
      <c r="G12" s="10">
        <v>120</v>
      </c>
      <c r="H12" s="22">
        <v>488679.44</v>
      </c>
      <c r="I12" s="22">
        <v>458282</v>
      </c>
      <c r="J12" s="32">
        <v>476613</v>
      </c>
    </row>
    <row r="13" spans="1:10" ht="38.25">
      <c r="A13" s="8" t="s">
        <v>58</v>
      </c>
      <c r="B13" s="2">
        <f t="shared" si="0"/>
        <v>60</v>
      </c>
      <c r="C13" s="24">
        <v>0</v>
      </c>
      <c r="D13" s="2">
        <v>11</v>
      </c>
      <c r="E13" s="55">
        <v>960</v>
      </c>
      <c r="F13" s="7">
        <v>80020</v>
      </c>
      <c r="G13" s="28"/>
      <c r="H13" s="21">
        <f t="shared" si="1"/>
        <v>0</v>
      </c>
      <c r="I13" s="21">
        <f t="shared" si="1"/>
        <v>0</v>
      </c>
      <c r="J13" s="29">
        <f t="shared" si="1"/>
        <v>0</v>
      </c>
    </row>
    <row r="14" spans="1:10" ht="51">
      <c r="A14" s="4" t="s">
        <v>19</v>
      </c>
      <c r="B14" s="3">
        <f t="shared" si="0"/>
        <v>60</v>
      </c>
      <c r="C14" s="25">
        <v>0</v>
      </c>
      <c r="D14" s="3">
        <v>11</v>
      </c>
      <c r="E14" s="56">
        <f>E13</f>
        <v>960</v>
      </c>
      <c r="F14" s="5">
        <v>80020</v>
      </c>
      <c r="G14" s="10">
        <v>100</v>
      </c>
      <c r="H14" s="22">
        <f t="shared" si="1"/>
        <v>0</v>
      </c>
      <c r="I14" s="22">
        <f t="shared" si="1"/>
        <v>0</v>
      </c>
      <c r="J14" s="32">
        <f t="shared" si="1"/>
        <v>0</v>
      </c>
    </row>
    <row r="15" spans="1:10" ht="25.5">
      <c r="A15" s="4" t="s">
        <v>7</v>
      </c>
      <c r="B15" s="3">
        <f t="shared" si="0"/>
        <v>60</v>
      </c>
      <c r="C15" s="25">
        <v>0</v>
      </c>
      <c r="D15" s="3">
        <v>11</v>
      </c>
      <c r="E15" s="56">
        <f t="shared" si="2"/>
        <v>960</v>
      </c>
      <c r="F15" s="5">
        <v>80020</v>
      </c>
      <c r="G15" s="10">
        <v>120</v>
      </c>
      <c r="H15" s="22">
        <v>0</v>
      </c>
      <c r="I15" s="22">
        <v>0</v>
      </c>
      <c r="J15" s="32">
        <v>0</v>
      </c>
    </row>
    <row r="16" spans="1:10" ht="25.5">
      <c r="A16" s="8" t="s">
        <v>25</v>
      </c>
      <c r="B16" s="2">
        <f>B12</f>
        <v>60</v>
      </c>
      <c r="C16" s="24">
        <v>0</v>
      </c>
      <c r="D16" s="2">
        <v>11</v>
      </c>
      <c r="E16" s="55">
        <f>E12</f>
        <v>960</v>
      </c>
      <c r="F16" s="7">
        <v>80040</v>
      </c>
      <c r="G16" s="28"/>
      <c r="H16" s="21">
        <f>H17+H19+H21</f>
        <v>1005866.16</v>
      </c>
      <c r="I16" s="21">
        <f>I17+I19+I21</f>
        <v>928934</v>
      </c>
      <c r="J16" s="29">
        <f>J17+J19+J21</f>
        <v>941784</v>
      </c>
    </row>
    <row r="17" spans="1:10" ht="51">
      <c r="A17" s="4" t="s">
        <v>19</v>
      </c>
      <c r="B17" s="3">
        <f t="shared" si="0"/>
        <v>60</v>
      </c>
      <c r="C17" s="25">
        <v>0</v>
      </c>
      <c r="D17" s="3">
        <v>11</v>
      </c>
      <c r="E17" s="56">
        <f t="shared" si="2"/>
        <v>960</v>
      </c>
      <c r="F17" s="5">
        <v>80040</v>
      </c>
      <c r="G17" s="10">
        <v>100</v>
      </c>
      <c r="H17" s="22">
        <f>H18</f>
        <v>847803.16</v>
      </c>
      <c r="I17" s="22">
        <f>I18</f>
        <v>789769</v>
      </c>
      <c r="J17" s="32">
        <f>J18</f>
        <v>801472</v>
      </c>
    </row>
    <row r="18" spans="1:10" ht="15.75" customHeight="1">
      <c r="A18" s="4" t="s">
        <v>7</v>
      </c>
      <c r="B18" s="3">
        <f t="shared" si="0"/>
        <v>60</v>
      </c>
      <c r="C18" s="25">
        <v>0</v>
      </c>
      <c r="D18" s="3">
        <v>11</v>
      </c>
      <c r="E18" s="56">
        <f t="shared" si="2"/>
        <v>960</v>
      </c>
      <c r="F18" s="5">
        <v>80040</v>
      </c>
      <c r="G18" s="10">
        <v>120</v>
      </c>
      <c r="H18" s="22">
        <v>847803.16</v>
      </c>
      <c r="I18" s="22">
        <f>603190+182163+4416</f>
        <v>789769</v>
      </c>
      <c r="J18" s="32">
        <f>612178+184878+4416</f>
        <v>801472</v>
      </c>
    </row>
    <row r="19" spans="1:10" ht="25.5">
      <c r="A19" s="4" t="s">
        <v>16</v>
      </c>
      <c r="B19" s="3">
        <f t="shared" si="0"/>
        <v>60</v>
      </c>
      <c r="C19" s="25">
        <v>0</v>
      </c>
      <c r="D19" s="3">
        <v>11</v>
      </c>
      <c r="E19" s="56">
        <f t="shared" si="2"/>
        <v>960</v>
      </c>
      <c r="F19" s="5">
        <v>80040</v>
      </c>
      <c r="G19" s="10">
        <v>200</v>
      </c>
      <c r="H19" s="22">
        <f>H20</f>
        <v>127851</v>
      </c>
      <c r="I19" s="22">
        <f>I20</f>
        <v>108953</v>
      </c>
      <c r="J19" s="32">
        <f>J20</f>
        <v>110100</v>
      </c>
    </row>
    <row r="20" spans="1:10" ht="25.5">
      <c r="A20" s="4" t="s">
        <v>10</v>
      </c>
      <c r="B20" s="3">
        <f t="shared" si="0"/>
        <v>60</v>
      </c>
      <c r="C20" s="25">
        <v>0</v>
      </c>
      <c r="D20" s="3">
        <v>11</v>
      </c>
      <c r="E20" s="56">
        <f t="shared" si="2"/>
        <v>960</v>
      </c>
      <c r="F20" s="5">
        <v>80040</v>
      </c>
      <c r="G20" s="10">
        <v>240</v>
      </c>
      <c r="H20" s="22">
        <v>127851</v>
      </c>
      <c r="I20" s="22">
        <v>108953</v>
      </c>
      <c r="J20" s="32">
        <v>110100</v>
      </c>
    </row>
    <row r="21" spans="1:10" ht="12.75">
      <c r="A21" s="4" t="s">
        <v>3</v>
      </c>
      <c r="B21" s="3">
        <f t="shared" si="0"/>
        <v>60</v>
      </c>
      <c r="C21" s="25">
        <v>0</v>
      </c>
      <c r="D21" s="3">
        <v>11</v>
      </c>
      <c r="E21" s="56">
        <f t="shared" si="2"/>
        <v>960</v>
      </c>
      <c r="F21" s="5">
        <v>80040</v>
      </c>
      <c r="G21" s="10">
        <v>800</v>
      </c>
      <c r="H21" s="22">
        <f>H22</f>
        <v>30212</v>
      </c>
      <c r="I21" s="22">
        <f>I22</f>
        <v>30212</v>
      </c>
      <c r="J21" s="32">
        <f>J22</f>
        <v>30212</v>
      </c>
    </row>
    <row r="22" spans="1:10" ht="12.75">
      <c r="A22" s="4" t="s">
        <v>13</v>
      </c>
      <c r="B22" s="3">
        <f t="shared" si="0"/>
        <v>60</v>
      </c>
      <c r="C22" s="25">
        <v>0</v>
      </c>
      <c r="D22" s="3">
        <v>11</v>
      </c>
      <c r="E22" s="56">
        <f t="shared" si="2"/>
        <v>960</v>
      </c>
      <c r="F22" s="5">
        <v>80040</v>
      </c>
      <c r="G22" s="10">
        <v>850</v>
      </c>
      <c r="H22" s="22">
        <v>30212</v>
      </c>
      <c r="I22" s="22">
        <v>30212</v>
      </c>
      <c r="J22" s="32">
        <v>30212</v>
      </c>
    </row>
    <row r="23" spans="1:10" ht="25.5">
      <c r="A23" s="8" t="s">
        <v>12</v>
      </c>
      <c r="B23" s="2">
        <f t="shared" si="0"/>
        <v>60</v>
      </c>
      <c r="C23" s="24">
        <v>0</v>
      </c>
      <c r="D23" s="2">
        <v>11</v>
      </c>
      <c r="E23" s="55">
        <f t="shared" si="2"/>
        <v>960</v>
      </c>
      <c r="F23" s="7">
        <v>80070</v>
      </c>
      <c r="G23" s="28"/>
      <c r="H23" s="21">
        <f aca="true" t="shared" si="3" ref="H23:J24">H24</f>
        <v>15000</v>
      </c>
      <c r="I23" s="21">
        <f t="shared" si="3"/>
        <v>0</v>
      </c>
      <c r="J23" s="29">
        <f t="shared" si="3"/>
        <v>0</v>
      </c>
    </row>
    <row r="24" spans="1:10" ht="25.5">
      <c r="A24" s="4" t="s">
        <v>16</v>
      </c>
      <c r="B24" s="3">
        <f t="shared" si="0"/>
        <v>60</v>
      </c>
      <c r="C24" s="25">
        <v>0</v>
      </c>
      <c r="D24" s="3">
        <v>11</v>
      </c>
      <c r="E24" s="56">
        <f t="shared" si="2"/>
        <v>960</v>
      </c>
      <c r="F24" s="5">
        <v>80070</v>
      </c>
      <c r="G24" s="10">
        <v>200</v>
      </c>
      <c r="H24" s="22">
        <f t="shared" si="3"/>
        <v>15000</v>
      </c>
      <c r="I24" s="22">
        <f t="shared" si="3"/>
        <v>0</v>
      </c>
      <c r="J24" s="32">
        <f t="shared" si="3"/>
        <v>0</v>
      </c>
    </row>
    <row r="25" spans="1:10" ht="25.5">
      <c r="A25" s="4" t="s">
        <v>10</v>
      </c>
      <c r="B25" s="3">
        <f t="shared" si="0"/>
        <v>60</v>
      </c>
      <c r="C25" s="25">
        <v>0</v>
      </c>
      <c r="D25" s="3">
        <v>11</v>
      </c>
      <c r="E25" s="56">
        <f t="shared" si="2"/>
        <v>960</v>
      </c>
      <c r="F25" s="5">
        <v>80070</v>
      </c>
      <c r="G25" s="10">
        <v>240</v>
      </c>
      <c r="H25" s="22">
        <v>15000</v>
      </c>
      <c r="I25" s="22">
        <v>0</v>
      </c>
      <c r="J25" s="32">
        <v>0</v>
      </c>
    </row>
    <row r="26" spans="1:10" ht="25.5">
      <c r="A26" s="8" t="s">
        <v>17</v>
      </c>
      <c r="B26" s="2">
        <f t="shared" si="0"/>
        <v>60</v>
      </c>
      <c r="C26" s="24">
        <v>0</v>
      </c>
      <c r="D26" s="2">
        <v>12</v>
      </c>
      <c r="E26" s="55">
        <f t="shared" si="2"/>
        <v>960</v>
      </c>
      <c r="F26" s="7"/>
      <c r="G26" s="28"/>
      <c r="H26" s="21">
        <f>H27+H33+H36+H30</f>
        <v>35000</v>
      </c>
      <c r="I26" s="21">
        <f>I27+I33+I36</f>
        <v>0</v>
      </c>
      <c r="J26" s="29">
        <f>J27+J33+J36</f>
        <v>0</v>
      </c>
    </row>
    <row r="27" spans="1:10" ht="25.5">
      <c r="A27" s="8" t="s">
        <v>34</v>
      </c>
      <c r="B27" s="2">
        <f t="shared" si="0"/>
        <v>60</v>
      </c>
      <c r="C27" s="24">
        <v>0</v>
      </c>
      <c r="D27" s="2">
        <v>12</v>
      </c>
      <c r="E27" s="55">
        <f t="shared" si="2"/>
        <v>960</v>
      </c>
      <c r="F27" s="7">
        <v>80900</v>
      </c>
      <c r="G27" s="28"/>
      <c r="H27" s="21">
        <f aca="true" t="shared" si="4" ref="H27:J31">H28</f>
        <v>25000</v>
      </c>
      <c r="I27" s="21">
        <f t="shared" si="4"/>
        <v>0</v>
      </c>
      <c r="J27" s="29">
        <f t="shared" si="4"/>
        <v>0</v>
      </c>
    </row>
    <row r="28" spans="1:10" ht="25.5">
      <c r="A28" s="4" t="s">
        <v>16</v>
      </c>
      <c r="B28" s="3">
        <f t="shared" si="0"/>
        <v>60</v>
      </c>
      <c r="C28" s="25">
        <v>0</v>
      </c>
      <c r="D28" s="3">
        <v>12</v>
      </c>
      <c r="E28" s="56">
        <f t="shared" si="2"/>
        <v>960</v>
      </c>
      <c r="F28" s="5">
        <v>80900</v>
      </c>
      <c r="G28" s="10">
        <v>200</v>
      </c>
      <c r="H28" s="22">
        <f t="shared" si="4"/>
        <v>25000</v>
      </c>
      <c r="I28" s="22">
        <f t="shared" si="4"/>
        <v>0</v>
      </c>
      <c r="J28" s="32">
        <f t="shared" si="4"/>
        <v>0</v>
      </c>
    </row>
    <row r="29" spans="1:10" ht="25.5">
      <c r="A29" s="4" t="s">
        <v>10</v>
      </c>
      <c r="B29" s="3">
        <f t="shared" si="0"/>
        <v>60</v>
      </c>
      <c r="C29" s="25">
        <v>0</v>
      </c>
      <c r="D29" s="3">
        <v>12</v>
      </c>
      <c r="E29" s="56">
        <f t="shared" si="2"/>
        <v>960</v>
      </c>
      <c r="F29" s="5">
        <v>80900</v>
      </c>
      <c r="G29" s="10">
        <v>240</v>
      </c>
      <c r="H29" s="22">
        <v>25000</v>
      </c>
      <c r="I29" s="22">
        <v>0</v>
      </c>
      <c r="J29" s="32">
        <v>0</v>
      </c>
    </row>
    <row r="30" spans="1:10" ht="25.5">
      <c r="A30" s="61" t="s">
        <v>52</v>
      </c>
      <c r="B30" s="2">
        <f t="shared" si="0"/>
        <v>60</v>
      </c>
      <c r="C30" s="24">
        <v>0</v>
      </c>
      <c r="D30" s="2">
        <v>12</v>
      </c>
      <c r="E30" s="55">
        <f t="shared" si="2"/>
        <v>960</v>
      </c>
      <c r="F30" s="7">
        <v>80920</v>
      </c>
      <c r="G30" s="10"/>
      <c r="H30" s="21">
        <f t="shared" si="4"/>
        <v>10000</v>
      </c>
      <c r="I30" s="22"/>
      <c r="J30" s="32"/>
    </row>
    <row r="31" spans="1:10" ht="25.5">
      <c r="A31" s="4" t="s">
        <v>16</v>
      </c>
      <c r="B31" s="3">
        <f t="shared" si="0"/>
        <v>60</v>
      </c>
      <c r="C31" s="25">
        <v>0</v>
      </c>
      <c r="D31" s="3">
        <v>12</v>
      </c>
      <c r="E31" s="56">
        <f t="shared" si="2"/>
        <v>960</v>
      </c>
      <c r="F31" s="5">
        <v>80920</v>
      </c>
      <c r="G31" s="10">
        <v>200</v>
      </c>
      <c r="H31" s="22">
        <f t="shared" si="4"/>
        <v>10000</v>
      </c>
      <c r="I31" s="22"/>
      <c r="J31" s="32"/>
    </row>
    <row r="32" spans="1:10" ht="25.5">
      <c r="A32" s="4" t="s">
        <v>10</v>
      </c>
      <c r="B32" s="3">
        <f t="shared" si="0"/>
        <v>60</v>
      </c>
      <c r="C32" s="25">
        <v>0</v>
      </c>
      <c r="D32" s="3">
        <v>12</v>
      </c>
      <c r="E32" s="56">
        <f t="shared" si="2"/>
        <v>960</v>
      </c>
      <c r="F32" s="5">
        <v>80920</v>
      </c>
      <c r="G32" s="10">
        <v>240</v>
      </c>
      <c r="H32" s="22">
        <v>10000</v>
      </c>
      <c r="I32" s="22"/>
      <c r="J32" s="32"/>
    </row>
    <row r="33" spans="1:10" ht="25.5">
      <c r="A33" s="8" t="s">
        <v>52</v>
      </c>
      <c r="B33" s="2">
        <f>B29</f>
        <v>60</v>
      </c>
      <c r="C33" s="24">
        <v>0</v>
      </c>
      <c r="D33" s="2">
        <v>12</v>
      </c>
      <c r="E33" s="55">
        <f>E29</f>
        <v>960</v>
      </c>
      <c r="F33" s="7">
        <v>80920</v>
      </c>
      <c r="G33" s="28"/>
      <c r="H33" s="21">
        <f aca="true" t="shared" si="5" ref="H33:J34">H34</f>
        <v>0</v>
      </c>
      <c r="I33" s="21">
        <f t="shared" si="5"/>
        <v>0</v>
      </c>
      <c r="J33" s="29">
        <f t="shared" si="5"/>
        <v>0</v>
      </c>
    </row>
    <row r="34" spans="1:10" ht="25.5">
      <c r="A34" s="4" t="s">
        <v>16</v>
      </c>
      <c r="B34" s="3">
        <f t="shared" si="0"/>
        <v>60</v>
      </c>
      <c r="C34" s="25">
        <v>0</v>
      </c>
      <c r="D34" s="3">
        <v>12</v>
      </c>
      <c r="E34" s="56">
        <f t="shared" si="2"/>
        <v>960</v>
      </c>
      <c r="F34" s="5">
        <v>80920</v>
      </c>
      <c r="G34" s="10">
        <v>200</v>
      </c>
      <c r="H34" s="22">
        <f t="shared" si="5"/>
        <v>0</v>
      </c>
      <c r="I34" s="22">
        <f t="shared" si="5"/>
        <v>0</v>
      </c>
      <c r="J34" s="32">
        <f t="shared" si="5"/>
        <v>0</v>
      </c>
    </row>
    <row r="35" spans="1:10" ht="25.5">
      <c r="A35" s="4" t="s">
        <v>10</v>
      </c>
      <c r="B35" s="3">
        <f t="shared" si="0"/>
        <v>60</v>
      </c>
      <c r="C35" s="25">
        <v>0</v>
      </c>
      <c r="D35" s="3">
        <v>12</v>
      </c>
      <c r="E35" s="56">
        <f t="shared" si="2"/>
        <v>960</v>
      </c>
      <c r="F35" s="5">
        <v>80920</v>
      </c>
      <c r="G35" s="10">
        <v>240</v>
      </c>
      <c r="H35" s="22">
        <v>0</v>
      </c>
      <c r="I35" s="22">
        <v>0</v>
      </c>
      <c r="J35" s="32">
        <v>0</v>
      </c>
    </row>
    <row r="36" spans="1:10" ht="76.5">
      <c r="A36" s="8" t="s">
        <v>47</v>
      </c>
      <c r="B36" s="2">
        <f t="shared" si="0"/>
        <v>60</v>
      </c>
      <c r="C36" s="24">
        <v>0</v>
      </c>
      <c r="D36" s="2">
        <v>12</v>
      </c>
      <c r="E36" s="55">
        <f t="shared" si="2"/>
        <v>960</v>
      </c>
      <c r="F36" s="7">
        <v>83750</v>
      </c>
      <c r="G36" s="28"/>
      <c r="H36" s="21">
        <f aca="true" t="shared" si="6" ref="H36:J37">H37</f>
        <v>0</v>
      </c>
      <c r="I36" s="21">
        <f t="shared" si="6"/>
        <v>0</v>
      </c>
      <c r="J36" s="29">
        <f t="shared" si="6"/>
        <v>0</v>
      </c>
    </row>
    <row r="37" spans="1:10" ht="25.5">
      <c r="A37" s="4" t="s">
        <v>16</v>
      </c>
      <c r="B37" s="3">
        <f t="shared" si="0"/>
        <v>60</v>
      </c>
      <c r="C37" s="25">
        <v>0</v>
      </c>
      <c r="D37" s="3">
        <v>12</v>
      </c>
      <c r="E37" s="56">
        <f t="shared" si="2"/>
        <v>960</v>
      </c>
      <c r="F37" s="5">
        <v>83750</v>
      </c>
      <c r="G37" s="10">
        <v>200</v>
      </c>
      <c r="H37" s="22">
        <f t="shared" si="6"/>
        <v>0</v>
      </c>
      <c r="I37" s="22">
        <f t="shared" si="6"/>
        <v>0</v>
      </c>
      <c r="J37" s="32">
        <f t="shared" si="6"/>
        <v>0</v>
      </c>
    </row>
    <row r="38" spans="1:10" ht="25.5">
      <c r="A38" s="4" t="s">
        <v>10</v>
      </c>
      <c r="B38" s="3">
        <f t="shared" si="0"/>
        <v>60</v>
      </c>
      <c r="C38" s="25">
        <v>0</v>
      </c>
      <c r="D38" s="3">
        <v>12</v>
      </c>
      <c r="E38" s="56">
        <f t="shared" si="2"/>
        <v>960</v>
      </c>
      <c r="F38" s="5">
        <v>83750</v>
      </c>
      <c r="G38" s="10">
        <v>240</v>
      </c>
      <c r="H38" s="22">
        <v>0</v>
      </c>
      <c r="I38" s="22">
        <v>0</v>
      </c>
      <c r="J38" s="32">
        <v>0</v>
      </c>
    </row>
    <row r="39" spans="1:10" ht="25.5">
      <c r="A39" s="8" t="s">
        <v>18</v>
      </c>
      <c r="B39" s="2">
        <f t="shared" si="0"/>
        <v>60</v>
      </c>
      <c r="C39" s="24">
        <v>0</v>
      </c>
      <c r="D39" s="2">
        <v>13</v>
      </c>
      <c r="E39" s="55">
        <f t="shared" si="2"/>
        <v>960</v>
      </c>
      <c r="F39" s="7"/>
      <c r="G39" s="28"/>
      <c r="H39" s="21">
        <f>H40</f>
        <v>25000</v>
      </c>
      <c r="I39" s="21">
        <f aca="true" t="shared" si="7" ref="I39:J41">I40</f>
        <v>25000</v>
      </c>
      <c r="J39" s="29">
        <f t="shared" si="7"/>
        <v>25000</v>
      </c>
    </row>
    <row r="40" spans="1:10" ht="12.75">
      <c r="A40" s="8" t="s">
        <v>33</v>
      </c>
      <c r="B40" s="2">
        <f t="shared" si="0"/>
        <v>60</v>
      </c>
      <c r="C40" s="24">
        <v>0</v>
      </c>
      <c r="D40" s="2">
        <v>13</v>
      </c>
      <c r="E40" s="55">
        <f t="shared" si="2"/>
        <v>960</v>
      </c>
      <c r="F40" s="7">
        <v>81140</v>
      </c>
      <c r="G40" s="28"/>
      <c r="H40" s="21">
        <f>H41+H43</f>
        <v>25000</v>
      </c>
      <c r="I40" s="21">
        <f>I41+I43</f>
        <v>25000</v>
      </c>
      <c r="J40" s="29">
        <f>J41+J43</f>
        <v>25000</v>
      </c>
    </row>
    <row r="41" spans="1:10" ht="25.5">
      <c r="A41" s="4" t="s">
        <v>16</v>
      </c>
      <c r="B41" s="3">
        <f t="shared" si="0"/>
        <v>60</v>
      </c>
      <c r="C41" s="25">
        <v>0</v>
      </c>
      <c r="D41" s="3">
        <v>13</v>
      </c>
      <c r="E41" s="56">
        <f t="shared" si="2"/>
        <v>960</v>
      </c>
      <c r="F41" s="5">
        <v>81140</v>
      </c>
      <c r="G41" s="10">
        <v>200</v>
      </c>
      <c r="H41" s="22">
        <f>H42</f>
        <v>25000</v>
      </c>
      <c r="I41" s="22">
        <f t="shared" si="7"/>
        <v>25000</v>
      </c>
      <c r="J41" s="32">
        <f t="shared" si="7"/>
        <v>25000</v>
      </c>
    </row>
    <row r="42" spans="1:10" ht="25.5">
      <c r="A42" s="4" t="s">
        <v>10</v>
      </c>
      <c r="B42" s="3">
        <f t="shared" si="0"/>
        <v>60</v>
      </c>
      <c r="C42" s="25">
        <v>0</v>
      </c>
      <c r="D42" s="3">
        <v>13</v>
      </c>
      <c r="E42" s="56">
        <f t="shared" si="2"/>
        <v>960</v>
      </c>
      <c r="F42" s="5">
        <v>81140</v>
      </c>
      <c r="G42" s="10">
        <v>240</v>
      </c>
      <c r="H42" s="22">
        <v>25000</v>
      </c>
      <c r="I42" s="22">
        <v>25000</v>
      </c>
      <c r="J42" s="32">
        <v>25000</v>
      </c>
    </row>
    <row r="43" spans="1:10" ht="12.75">
      <c r="A43" s="4" t="s">
        <v>3</v>
      </c>
      <c r="B43" s="3">
        <f t="shared" si="0"/>
        <v>60</v>
      </c>
      <c r="C43" s="25">
        <v>0</v>
      </c>
      <c r="D43" s="3">
        <v>11</v>
      </c>
      <c r="E43" s="56">
        <f t="shared" si="2"/>
        <v>960</v>
      </c>
      <c r="F43" s="5">
        <v>81140</v>
      </c>
      <c r="G43" s="10">
        <v>800</v>
      </c>
      <c r="H43" s="22">
        <f>H44</f>
        <v>0</v>
      </c>
      <c r="I43" s="22">
        <f>I44</f>
        <v>0</v>
      </c>
      <c r="J43" s="32">
        <f>J44</f>
        <v>0</v>
      </c>
    </row>
    <row r="44" spans="1:10" ht="12.75">
      <c r="A44" s="4" t="s">
        <v>13</v>
      </c>
      <c r="B44" s="3">
        <f t="shared" si="0"/>
        <v>60</v>
      </c>
      <c r="C44" s="25">
        <v>0</v>
      </c>
      <c r="D44" s="3">
        <v>11</v>
      </c>
      <c r="E44" s="56">
        <f t="shared" si="2"/>
        <v>960</v>
      </c>
      <c r="F44" s="5">
        <v>81140</v>
      </c>
      <c r="G44" s="10">
        <v>850</v>
      </c>
      <c r="H44" s="22">
        <v>0</v>
      </c>
      <c r="I44" s="22">
        <v>0</v>
      </c>
      <c r="J44" s="32">
        <v>0</v>
      </c>
    </row>
    <row r="45" spans="1:10" ht="25.5">
      <c r="A45" s="8" t="s">
        <v>24</v>
      </c>
      <c r="B45" s="2">
        <f t="shared" si="0"/>
        <v>60</v>
      </c>
      <c r="C45" s="24">
        <v>0</v>
      </c>
      <c r="D45" s="2">
        <v>14</v>
      </c>
      <c r="E45" s="55">
        <f t="shared" si="2"/>
        <v>960</v>
      </c>
      <c r="F45" s="7"/>
      <c r="G45" s="28"/>
      <c r="H45" s="21">
        <f>H46</f>
        <v>80879</v>
      </c>
      <c r="I45" s="21">
        <f>I46</f>
        <v>81597</v>
      </c>
      <c r="J45" s="29">
        <f>J46</f>
        <v>84750</v>
      </c>
    </row>
    <row r="46" spans="1:10" ht="25.5">
      <c r="A46" s="8" t="s">
        <v>20</v>
      </c>
      <c r="B46" s="2">
        <f t="shared" si="0"/>
        <v>60</v>
      </c>
      <c r="C46" s="24">
        <v>0</v>
      </c>
      <c r="D46" s="2">
        <v>14</v>
      </c>
      <c r="E46" s="55">
        <f t="shared" si="2"/>
        <v>960</v>
      </c>
      <c r="F46" s="7">
        <v>51180</v>
      </c>
      <c r="G46" s="28"/>
      <c r="H46" s="21">
        <f>H47+H49</f>
        <v>80879</v>
      </c>
      <c r="I46" s="21">
        <f>I47+I49</f>
        <v>81597</v>
      </c>
      <c r="J46" s="29">
        <f>J47+J49</f>
        <v>84750</v>
      </c>
    </row>
    <row r="47" spans="1:10" ht="51">
      <c r="A47" s="4" t="s">
        <v>19</v>
      </c>
      <c r="B47" s="3">
        <f t="shared" si="0"/>
        <v>60</v>
      </c>
      <c r="C47" s="25">
        <v>0</v>
      </c>
      <c r="D47" s="3">
        <v>14</v>
      </c>
      <c r="E47" s="56">
        <f t="shared" si="2"/>
        <v>960</v>
      </c>
      <c r="F47" s="5">
        <v>51180</v>
      </c>
      <c r="G47" s="10">
        <v>100</v>
      </c>
      <c r="H47" s="22">
        <f>H48</f>
        <v>77782</v>
      </c>
      <c r="I47" s="22">
        <f>I48</f>
        <v>78468</v>
      </c>
      <c r="J47" s="32">
        <f>J48</f>
        <v>81517</v>
      </c>
    </row>
    <row r="48" spans="1:10" ht="16.5" customHeight="1">
      <c r="A48" s="4" t="s">
        <v>7</v>
      </c>
      <c r="B48" s="3">
        <f t="shared" si="0"/>
        <v>60</v>
      </c>
      <c r="C48" s="25">
        <v>0</v>
      </c>
      <c r="D48" s="3">
        <v>14</v>
      </c>
      <c r="E48" s="56">
        <f t="shared" si="2"/>
        <v>960</v>
      </c>
      <c r="F48" s="5">
        <v>51180</v>
      </c>
      <c r="G48" s="10">
        <v>120</v>
      </c>
      <c r="H48" s="22">
        <v>77782</v>
      </c>
      <c r="I48" s="22">
        <v>78468</v>
      </c>
      <c r="J48" s="32">
        <v>81517</v>
      </c>
    </row>
    <row r="49" spans="1:10" ht="25.5">
      <c r="A49" s="4" t="s">
        <v>16</v>
      </c>
      <c r="B49" s="3">
        <f t="shared" si="0"/>
        <v>60</v>
      </c>
      <c r="C49" s="25">
        <v>0</v>
      </c>
      <c r="D49" s="3">
        <v>14</v>
      </c>
      <c r="E49" s="56">
        <f t="shared" si="2"/>
        <v>960</v>
      </c>
      <c r="F49" s="5">
        <v>51180</v>
      </c>
      <c r="G49" s="10">
        <v>200</v>
      </c>
      <c r="H49" s="22">
        <f>H50</f>
        <v>3097</v>
      </c>
      <c r="I49" s="22">
        <f>I50</f>
        <v>3129</v>
      </c>
      <c r="J49" s="32">
        <f>J50</f>
        <v>3233</v>
      </c>
    </row>
    <row r="50" spans="1:10" ht="25.5">
      <c r="A50" s="4" t="s">
        <v>10</v>
      </c>
      <c r="B50" s="3">
        <f t="shared" si="0"/>
        <v>60</v>
      </c>
      <c r="C50" s="25">
        <v>0</v>
      </c>
      <c r="D50" s="3">
        <v>14</v>
      </c>
      <c r="E50" s="56">
        <f t="shared" si="2"/>
        <v>960</v>
      </c>
      <c r="F50" s="5">
        <v>51180</v>
      </c>
      <c r="G50" s="10">
        <v>240</v>
      </c>
      <c r="H50" s="22">
        <v>3097</v>
      </c>
      <c r="I50" s="22">
        <v>3129</v>
      </c>
      <c r="J50" s="32">
        <v>3233</v>
      </c>
    </row>
    <row r="51" spans="1:10" ht="38.25">
      <c r="A51" s="8" t="s">
        <v>23</v>
      </c>
      <c r="B51" s="2">
        <f t="shared" si="0"/>
        <v>60</v>
      </c>
      <c r="C51" s="24">
        <v>0</v>
      </c>
      <c r="D51" s="2">
        <v>21</v>
      </c>
      <c r="E51" s="55">
        <f t="shared" si="2"/>
        <v>960</v>
      </c>
      <c r="F51" s="7"/>
      <c r="G51" s="28"/>
      <c r="H51" s="21">
        <f>H52+H55+H58+H61+H64</f>
        <v>324670</v>
      </c>
      <c r="I51" s="21">
        <f>I52+I55+I58+I61+I64</f>
        <v>313272</v>
      </c>
      <c r="J51" s="21">
        <f>J52+J55+J58+J61+J64</f>
        <v>260581</v>
      </c>
    </row>
    <row r="52" spans="1:10" ht="12.75">
      <c r="A52" s="8" t="s">
        <v>35</v>
      </c>
      <c r="B52" s="2">
        <f t="shared" si="0"/>
        <v>60</v>
      </c>
      <c r="C52" s="24">
        <v>0</v>
      </c>
      <c r="D52" s="2">
        <v>21</v>
      </c>
      <c r="E52" s="55">
        <f t="shared" si="2"/>
        <v>960</v>
      </c>
      <c r="F52" s="7">
        <v>81690</v>
      </c>
      <c r="G52" s="28"/>
      <c r="H52" s="21">
        <f aca="true" t="shared" si="8" ref="H52:J53">H53</f>
        <v>185474</v>
      </c>
      <c r="I52" s="21">
        <f t="shared" si="8"/>
        <v>190712</v>
      </c>
      <c r="J52" s="29">
        <f t="shared" si="8"/>
        <v>195581</v>
      </c>
    </row>
    <row r="53" spans="1:10" ht="25.5">
      <c r="A53" s="4" t="s">
        <v>16</v>
      </c>
      <c r="B53" s="3">
        <f t="shared" si="0"/>
        <v>60</v>
      </c>
      <c r="C53" s="25">
        <v>0</v>
      </c>
      <c r="D53" s="3">
        <v>21</v>
      </c>
      <c r="E53" s="56">
        <f t="shared" si="2"/>
        <v>960</v>
      </c>
      <c r="F53" s="5">
        <v>81690</v>
      </c>
      <c r="G53" s="10">
        <v>200</v>
      </c>
      <c r="H53" s="22">
        <f t="shared" si="8"/>
        <v>185474</v>
      </c>
      <c r="I53" s="22">
        <f t="shared" si="8"/>
        <v>190712</v>
      </c>
      <c r="J53" s="32">
        <f t="shared" si="8"/>
        <v>195581</v>
      </c>
    </row>
    <row r="54" spans="1:10" ht="24.75" customHeight="1">
      <c r="A54" s="4" t="s">
        <v>10</v>
      </c>
      <c r="B54" s="3">
        <f t="shared" si="0"/>
        <v>60</v>
      </c>
      <c r="C54" s="25">
        <v>0</v>
      </c>
      <c r="D54" s="3">
        <v>21</v>
      </c>
      <c r="E54" s="56">
        <f t="shared" si="2"/>
        <v>960</v>
      </c>
      <c r="F54" s="5">
        <v>81690</v>
      </c>
      <c r="G54" s="10">
        <v>240</v>
      </c>
      <c r="H54" s="22">
        <v>185474</v>
      </c>
      <c r="I54" s="22">
        <v>190712</v>
      </c>
      <c r="J54" s="32">
        <v>195581</v>
      </c>
    </row>
    <row r="55" spans="1:10" ht="12.75">
      <c r="A55" s="8" t="s">
        <v>11</v>
      </c>
      <c r="B55" s="2">
        <f t="shared" si="0"/>
        <v>60</v>
      </c>
      <c r="C55" s="24">
        <v>0</v>
      </c>
      <c r="D55" s="2">
        <v>21</v>
      </c>
      <c r="E55" s="55">
        <f t="shared" si="2"/>
        <v>960</v>
      </c>
      <c r="F55" s="7">
        <v>81700</v>
      </c>
      <c r="G55" s="28"/>
      <c r="H55" s="21">
        <f aca="true" t="shared" si="9" ref="H55:J56">H56</f>
        <v>30000</v>
      </c>
      <c r="I55" s="21">
        <f t="shared" si="9"/>
        <v>30000</v>
      </c>
      <c r="J55" s="29">
        <f t="shared" si="9"/>
        <v>30000</v>
      </c>
    </row>
    <row r="56" spans="1:10" ht="25.5">
      <c r="A56" s="4" t="s">
        <v>16</v>
      </c>
      <c r="B56" s="3">
        <f t="shared" si="0"/>
        <v>60</v>
      </c>
      <c r="C56" s="25">
        <v>0</v>
      </c>
      <c r="D56" s="3">
        <v>21</v>
      </c>
      <c r="E56" s="56">
        <f t="shared" si="2"/>
        <v>960</v>
      </c>
      <c r="F56" s="5">
        <v>81700</v>
      </c>
      <c r="G56" s="10">
        <v>200</v>
      </c>
      <c r="H56" s="22">
        <f t="shared" si="9"/>
        <v>30000</v>
      </c>
      <c r="I56" s="22">
        <f t="shared" si="9"/>
        <v>30000</v>
      </c>
      <c r="J56" s="32">
        <f t="shared" si="9"/>
        <v>30000</v>
      </c>
    </row>
    <row r="57" spans="1:10" ht="25.5">
      <c r="A57" s="4" t="s">
        <v>10</v>
      </c>
      <c r="B57" s="3">
        <f t="shared" si="0"/>
        <v>60</v>
      </c>
      <c r="C57" s="25">
        <v>0</v>
      </c>
      <c r="D57" s="3">
        <v>21</v>
      </c>
      <c r="E57" s="56">
        <f t="shared" si="2"/>
        <v>960</v>
      </c>
      <c r="F57" s="5">
        <v>81700</v>
      </c>
      <c r="G57" s="10">
        <v>240</v>
      </c>
      <c r="H57" s="22">
        <v>30000</v>
      </c>
      <c r="I57" s="22">
        <v>30000</v>
      </c>
      <c r="J57" s="32">
        <v>30000</v>
      </c>
    </row>
    <row r="58" spans="1:10" ht="21" customHeight="1">
      <c r="A58" s="8" t="s">
        <v>36</v>
      </c>
      <c r="B58" s="2">
        <f t="shared" si="0"/>
        <v>60</v>
      </c>
      <c r="C58" s="24">
        <v>0</v>
      </c>
      <c r="D58" s="2">
        <v>21</v>
      </c>
      <c r="E58" s="55">
        <f t="shared" si="2"/>
        <v>960</v>
      </c>
      <c r="F58" s="7">
        <v>81710</v>
      </c>
      <c r="G58" s="28"/>
      <c r="H58" s="21">
        <f aca="true" t="shared" si="10" ref="H58:J59">H59</f>
        <v>25000</v>
      </c>
      <c r="I58" s="21">
        <f t="shared" si="10"/>
        <v>35000</v>
      </c>
      <c r="J58" s="29">
        <f t="shared" si="10"/>
        <v>35000</v>
      </c>
    </row>
    <row r="59" spans="1:10" ht="22.5" customHeight="1">
      <c r="A59" s="4" t="s">
        <v>16</v>
      </c>
      <c r="B59" s="3">
        <f t="shared" si="0"/>
        <v>60</v>
      </c>
      <c r="C59" s="25">
        <v>0</v>
      </c>
      <c r="D59" s="3">
        <v>21</v>
      </c>
      <c r="E59" s="56">
        <f t="shared" si="2"/>
        <v>960</v>
      </c>
      <c r="F59" s="5">
        <v>81710</v>
      </c>
      <c r="G59" s="10">
        <v>200</v>
      </c>
      <c r="H59" s="22">
        <f t="shared" si="10"/>
        <v>25000</v>
      </c>
      <c r="I59" s="22">
        <f t="shared" si="10"/>
        <v>35000</v>
      </c>
      <c r="J59" s="32">
        <f t="shared" si="10"/>
        <v>35000</v>
      </c>
    </row>
    <row r="60" spans="1:10" ht="24.75" customHeight="1">
      <c r="A60" s="4" t="s">
        <v>10</v>
      </c>
      <c r="B60" s="3">
        <f t="shared" si="0"/>
        <v>60</v>
      </c>
      <c r="C60" s="25">
        <v>0</v>
      </c>
      <c r="D60" s="3">
        <v>21</v>
      </c>
      <c r="E60" s="56">
        <f t="shared" si="2"/>
        <v>960</v>
      </c>
      <c r="F60" s="5">
        <v>81710</v>
      </c>
      <c r="G60" s="10">
        <v>240</v>
      </c>
      <c r="H60" s="22">
        <v>25000</v>
      </c>
      <c r="I60" s="22">
        <v>35000</v>
      </c>
      <c r="J60" s="32">
        <v>35000</v>
      </c>
    </row>
    <row r="61" spans="1:10" ht="15" customHeight="1">
      <c r="A61" s="8" t="s">
        <v>37</v>
      </c>
      <c r="B61" s="2">
        <f t="shared" si="0"/>
        <v>60</v>
      </c>
      <c r="C61" s="24">
        <v>0</v>
      </c>
      <c r="D61" s="2">
        <v>21</v>
      </c>
      <c r="E61" s="55">
        <f t="shared" si="2"/>
        <v>960</v>
      </c>
      <c r="F61" s="7">
        <v>81730</v>
      </c>
      <c r="G61" s="28"/>
      <c r="H61" s="21">
        <f aca="true" t="shared" si="11" ref="H61:J65">H62</f>
        <v>84196</v>
      </c>
      <c r="I61" s="21">
        <f t="shared" si="11"/>
        <v>57560</v>
      </c>
      <c r="J61" s="29">
        <f t="shared" si="11"/>
        <v>0</v>
      </c>
    </row>
    <row r="62" spans="1:10" ht="23.25" customHeight="1">
      <c r="A62" s="4" t="s">
        <v>16</v>
      </c>
      <c r="B62" s="3">
        <f t="shared" si="0"/>
        <v>60</v>
      </c>
      <c r="C62" s="25">
        <v>0</v>
      </c>
      <c r="D62" s="3">
        <v>21</v>
      </c>
      <c r="E62" s="56">
        <f t="shared" si="2"/>
        <v>960</v>
      </c>
      <c r="F62" s="5">
        <v>81730</v>
      </c>
      <c r="G62" s="10">
        <v>200</v>
      </c>
      <c r="H62" s="22">
        <f t="shared" si="11"/>
        <v>84196</v>
      </c>
      <c r="I62" s="22">
        <f t="shared" si="11"/>
        <v>57560</v>
      </c>
      <c r="J62" s="32">
        <f t="shared" si="11"/>
        <v>0</v>
      </c>
    </row>
    <row r="63" spans="1:10" ht="25.5">
      <c r="A63" s="4" t="s">
        <v>10</v>
      </c>
      <c r="B63" s="3">
        <f t="shared" si="0"/>
        <v>60</v>
      </c>
      <c r="C63" s="25">
        <v>0</v>
      </c>
      <c r="D63" s="3">
        <v>21</v>
      </c>
      <c r="E63" s="56">
        <f t="shared" si="2"/>
        <v>960</v>
      </c>
      <c r="F63" s="5">
        <v>81730</v>
      </c>
      <c r="G63" s="10">
        <v>240</v>
      </c>
      <c r="H63" s="22">
        <v>84196</v>
      </c>
      <c r="I63" s="22">
        <v>57560</v>
      </c>
      <c r="J63" s="32">
        <v>0</v>
      </c>
    </row>
    <row r="64" spans="1:10" ht="25.5">
      <c r="A64" s="8" t="s">
        <v>56</v>
      </c>
      <c r="B64" s="2">
        <f t="shared" si="0"/>
        <v>60</v>
      </c>
      <c r="C64" s="24">
        <v>0</v>
      </c>
      <c r="D64" s="2">
        <v>21</v>
      </c>
      <c r="E64" s="55">
        <f t="shared" si="2"/>
        <v>960</v>
      </c>
      <c r="F64" s="7" t="s">
        <v>57</v>
      </c>
      <c r="G64" s="28"/>
      <c r="H64" s="21">
        <f t="shared" si="11"/>
        <v>0</v>
      </c>
      <c r="I64" s="21">
        <f t="shared" si="11"/>
        <v>0</v>
      </c>
      <c r="J64" s="29">
        <f t="shared" si="11"/>
        <v>0</v>
      </c>
    </row>
    <row r="65" spans="1:10" ht="23.25" customHeight="1">
      <c r="A65" s="4" t="s">
        <v>16</v>
      </c>
      <c r="B65" s="3">
        <f t="shared" si="0"/>
        <v>60</v>
      </c>
      <c r="C65" s="25">
        <v>0</v>
      </c>
      <c r="D65" s="3">
        <v>21</v>
      </c>
      <c r="E65" s="56">
        <f t="shared" si="2"/>
        <v>960</v>
      </c>
      <c r="F65" s="5" t="s">
        <v>57</v>
      </c>
      <c r="G65" s="10">
        <v>200</v>
      </c>
      <c r="H65" s="22">
        <f t="shared" si="11"/>
        <v>0</v>
      </c>
      <c r="I65" s="22">
        <f t="shared" si="11"/>
        <v>0</v>
      </c>
      <c r="J65" s="32">
        <f t="shared" si="11"/>
        <v>0</v>
      </c>
    </row>
    <row r="66" spans="1:10" ht="25.5">
      <c r="A66" s="4" t="s">
        <v>10</v>
      </c>
      <c r="B66" s="3">
        <f t="shared" si="0"/>
        <v>60</v>
      </c>
      <c r="C66" s="25">
        <v>0</v>
      </c>
      <c r="D66" s="3">
        <v>21</v>
      </c>
      <c r="E66" s="56">
        <f t="shared" si="2"/>
        <v>960</v>
      </c>
      <c r="F66" s="5" t="s">
        <v>57</v>
      </c>
      <c r="G66" s="10">
        <v>240</v>
      </c>
      <c r="H66" s="22">
        <v>0</v>
      </c>
      <c r="I66" s="22">
        <v>0</v>
      </c>
      <c r="J66" s="32">
        <v>0</v>
      </c>
    </row>
    <row r="67" spans="1:10" ht="25.5">
      <c r="A67" s="8" t="s">
        <v>21</v>
      </c>
      <c r="B67" s="2">
        <f>B63</f>
        <v>60</v>
      </c>
      <c r="C67" s="24">
        <v>0</v>
      </c>
      <c r="D67" s="2">
        <v>31</v>
      </c>
      <c r="E67" s="55">
        <f>E63</f>
        <v>960</v>
      </c>
      <c r="F67" s="7"/>
      <c r="G67" s="28"/>
      <c r="H67" s="21">
        <f>H68+H71+H74+H77+H80</f>
        <v>21195</v>
      </c>
      <c r="I67" s="21">
        <f>I68+I71+I74+I77+I80</f>
        <v>21195</v>
      </c>
      <c r="J67" s="29">
        <f>J68+J71+J74+J77+J80</f>
        <v>21195</v>
      </c>
    </row>
    <row r="68" spans="1:10" ht="51">
      <c r="A68" s="8" t="s">
        <v>38</v>
      </c>
      <c r="B68" s="2">
        <f t="shared" si="0"/>
        <v>60</v>
      </c>
      <c r="C68" s="24">
        <v>0</v>
      </c>
      <c r="D68" s="2">
        <v>31</v>
      </c>
      <c r="E68" s="55">
        <f t="shared" si="2"/>
        <v>960</v>
      </c>
      <c r="F68" s="7">
        <v>84200</v>
      </c>
      <c r="G68" s="28"/>
      <c r="H68" s="21">
        <f aca="true" t="shared" si="12" ref="H68:J69">H69</f>
        <v>8800</v>
      </c>
      <c r="I68" s="21">
        <f t="shared" si="12"/>
        <v>8800</v>
      </c>
      <c r="J68" s="29">
        <f t="shared" si="12"/>
        <v>8800</v>
      </c>
    </row>
    <row r="69" spans="1:10" ht="12.75">
      <c r="A69" s="4" t="s">
        <v>22</v>
      </c>
      <c r="B69" s="3">
        <f t="shared" si="0"/>
        <v>60</v>
      </c>
      <c r="C69" s="25">
        <v>0</v>
      </c>
      <c r="D69" s="3">
        <v>31</v>
      </c>
      <c r="E69" s="56">
        <f t="shared" si="2"/>
        <v>960</v>
      </c>
      <c r="F69" s="5">
        <v>84200</v>
      </c>
      <c r="G69" s="10">
        <v>500</v>
      </c>
      <c r="H69" s="22">
        <f t="shared" si="12"/>
        <v>8800</v>
      </c>
      <c r="I69" s="22">
        <f t="shared" si="12"/>
        <v>8800</v>
      </c>
      <c r="J69" s="32">
        <f t="shared" si="12"/>
        <v>8800</v>
      </c>
    </row>
    <row r="70" spans="1:10" ht="12.75">
      <c r="A70" s="4" t="s">
        <v>4</v>
      </c>
      <c r="B70" s="3">
        <f t="shared" si="0"/>
        <v>60</v>
      </c>
      <c r="C70" s="25">
        <v>0</v>
      </c>
      <c r="D70" s="3">
        <v>31</v>
      </c>
      <c r="E70" s="56">
        <f t="shared" si="2"/>
        <v>960</v>
      </c>
      <c r="F70" s="5">
        <v>84200</v>
      </c>
      <c r="G70" s="10">
        <v>540</v>
      </c>
      <c r="H70" s="22">
        <v>8800</v>
      </c>
      <c r="I70" s="22">
        <v>8800</v>
      </c>
      <c r="J70" s="32">
        <v>8800</v>
      </c>
    </row>
    <row r="71" spans="1:10" ht="38.25">
      <c r="A71" s="8" t="s">
        <v>39</v>
      </c>
      <c r="B71" s="2">
        <f t="shared" si="0"/>
        <v>60</v>
      </c>
      <c r="C71" s="24">
        <v>0</v>
      </c>
      <c r="D71" s="2">
        <v>31</v>
      </c>
      <c r="E71" s="55">
        <f t="shared" si="2"/>
        <v>960</v>
      </c>
      <c r="F71" s="7">
        <v>84220</v>
      </c>
      <c r="G71" s="28"/>
      <c r="H71" s="21">
        <f aca="true" t="shared" si="13" ref="H71:J72">H72</f>
        <v>1300</v>
      </c>
      <c r="I71" s="21">
        <f t="shared" si="13"/>
        <v>1300</v>
      </c>
      <c r="J71" s="29">
        <f t="shared" si="13"/>
        <v>1300</v>
      </c>
    </row>
    <row r="72" spans="1:10" ht="12.75">
      <c r="A72" s="4" t="s">
        <v>22</v>
      </c>
      <c r="B72" s="3">
        <f t="shared" si="0"/>
        <v>60</v>
      </c>
      <c r="C72" s="25">
        <v>0</v>
      </c>
      <c r="D72" s="3">
        <v>31</v>
      </c>
      <c r="E72" s="56">
        <f t="shared" si="2"/>
        <v>960</v>
      </c>
      <c r="F72" s="5">
        <v>84220</v>
      </c>
      <c r="G72" s="10">
        <v>500</v>
      </c>
      <c r="H72" s="22">
        <f t="shared" si="13"/>
        <v>1300</v>
      </c>
      <c r="I72" s="22">
        <f t="shared" si="13"/>
        <v>1300</v>
      </c>
      <c r="J72" s="32">
        <f t="shared" si="13"/>
        <v>1300</v>
      </c>
    </row>
    <row r="73" spans="1:10" ht="12.75">
      <c r="A73" s="4" t="s">
        <v>4</v>
      </c>
      <c r="B73" s="3">
        <f t="shared" si="0"/>
        <v>60</v>
      </c>
      <c r="C73" s="25">
        <v>0</v>
      </c>
      <c r="D73" s="3">
        <v>31</v>
      </c>
      <c r="E73" s="56">
        <f t="shared" si="2"/>
        <v>960</v>
      </c>
      <c r="F73" s="5">
        <v>84220</v>
      </c>
      <c r="G73" s="10">
        <v>540</v>
      </c>
      <c r="H73" s="22">
        <v>1300</v>
      </c>
      <c r="I73" s="22">
        <v>1300</v>
      </c>
      <c r="J73" s="32">
        <v>1300</v>
      </c>
    </row>
    <row r="74" spans="1:10" ht="51">
      <c r="A74" s="8" t="s">
        <v>40</v>
      </c>
      <c r="B74" s="2">
        <f t="shared" si="0"/>
        <v>60</v>
      </c>
      <c r="C74" s="24">
        <v>0</v>
      </c>
      <c r="D74" s="2">
        <v>31</v>
      </c>
      <c r="E74" s="55">
        <f t="shared" si="2"/>
        <v>960</v>
      </c>
      <c r="F74" s="7">
        <v>84280</v>
      </c>
      <c r="G74" s="28"/>
      <c r="H74" s="21">
        <f aca="true" t="shared" si="14" ref="H74:J75">H75</f>
        <v>5131</v>
      </c>
      <c r="I74" s="21">
        <f t="shared" si="14"/>
        <v>5131</v>
      </c>
      <c r="J74" s="29">
        <f t="shared" si="14"/>
        <v>5131</v>
      </c>
    </row>
    <row r="75" spans="1:10" ht="12.75">
      <c r="A75" s="4" t="s">
        <v>22</v>
      </c>
      <c r="B75" s="3">
        <f t="shared" si="0"/>
        <v>60</v>
      </c>
      <c r="C75" s="25">
        <v>0</v>
      </c>
      <c r="D75" s="3">
        <v>31</v>
      </c>
      <c r="E75" s="56">
        <f t="shared" si="2"/>
        <v>960</v>
      </c>
      <c r="F75" s="5">
        <v>84280</v>
      </c>
      <c r="G75" s="10">
        <v>500</v>
      </c>
      <c r="H75" s="22">
        <f t="shared" si="14"/>
        <v>5131</v>
      </c>
      <c r="I75" s="22">
        <f t="shared" si="14"/>
        <v>5131</v>
      </c>
      <c r="J75" s="32">
        <f t="shared" si="14"/>
        <v>5131</v>
      </c>
    </row>
    <row r="76" spans="1:10" ht="12.75">
      <c r="A76" s="4" t="s">
        <v>4</v>
      </c>
      <c r="B76" s="3">
        <f t="shared" si="0"/>
        <v>60</v>
      </c>
      <c r="C76" s="25">
        <v>0</v>
      </c>
      <c r="D76" s="3">
        <v>31</v>
      </c>
      <c r="E76" s="56">
        <f t="shared" si="2"/>
        <v>960</v>
      </c>
      <c r="F76" s="5">
        <v>84280</v>
      </c>
      <c r="G76" s="10">
        <v>540</v>
      </c>
      <c r="H76" s="22">
        <v>5131</v>
      </c>
      <c r="I76" s="22">
        <v>5131</v>
      </c>
      <c r="J76" s="32">
        <v>5131</v>
      </c>
    </row>
    <row r="77" spans="1:10" ht="76.5">
      <c r="A77" s="8" t="s">
        <v>41</v>
      </c>
      <c r="B77" s="2">
        <f t="shared" si="0"/>
        <v>60</v>
      </c>
      <c r="C77" s="26">
        <v>0</v>
      </c>
      <c r="D77" s="2">
        <v>31</v>
      </c>
      <c r="E77" s="55">
        <f t="shared" si="2"/>
        <v>960</v>
      </c>
      <c r="F77" s="7">
        <v>84290</v>
      </c>
      <c r="G77" s="28"/>
      <c r="H77" s="21">
        <f aca="true" t="shared" si="15" ref="H77:J78">H78</f>
        <v>5864</v>
      </c>
      <c r="I77" s="21">
        <f t="shared" si="15"/>
        <v>5864</v>
      </c>
      <c r="J77" s="29">
        <f t="shared" si="15"/>
        <v>5864</v>
      </c>
    </row>
    <row r="78" spans="1:10" ht="12.75">
      <c r="A78" s="4" t="s">
        <v>22</v>
      </c>
      <c r="B78" s="3">
        <f t="shared" si="0"/>
        <v>60</v>
      </c>
      <c r="C78" s="25">
        <v>0</v>
      </c>
      <c r="D78" s="3">
        <v>31</v>
      </c>
      <c r="E78" s="56">
        <f t="shared" si="2"/>
        <v>960</v>
      </c>
      <c r="F78" s="5">
        <v>84290</v>
      </c>
      <c r="G78" s="10">
        <v>500</v>
      </c>
      <c r="H78" s="22">
        <f t="shared" si="15"/>
        <v>5864</v>
      </c>
      <c r="I78" s="22">
        <f t="shared" si="15"/>
        <v>5864</v>
      </c>
      <c r="J78" s="32">
        <f t="shared" si="15"/>
        <v>5864</v>
      </c>
    </row>
    <row r="79" spans="1:10" ht="12.75">
      <c r="A79" s="4" t="s">
        <v>4</v>
      </c>
      <c r="B79" s="3">
        <f t="shared" si="0"/>
        <v>60</v>
      </c>
      <c r="C79" s="25">
        <v>0</v>
      </c>
      <c r="D79" s="3">
        <v>31</v>
      </c>
      <c r="E79" s="56">
        <f t="shared" si="2"/>
        <v>960</v>
      </c>
      <c r="F79" s="5">
        <v>84290</v>
      </c>
      <c r="G79" s="10">
        <v>540</v>
      </c>
      <c r="H79" s="22">
        <v>5864</v>
      </c>
      <c r="I79" s="22">
        <v>5864</v>
      </c>
      <c r="J79" s="32">
        <v>5864</v>
      </c>
    </row>
    <row r="80" spans="1:10" ht="51">
      <c r="A80" s="8" t="s">
        <v>49</v>
      </c>
      <c r="B80" s="2">
        <f t="shared" si="0"/>
        <v>60</v>
      </c>
      <c r="C80" s="24">
        <v>0</v>
      </c>
      <c r="D80" s="2">
        <v>31</v>
      </c>
      <c r="E80" s="55">
        <f t="shared" si="2"/>
        <v>960</v>
      </c>
      <c r="F80" s="7">
        <v>84400</v>
      </c>
      <c r="G80" s="28"/>
      <c r="H80" s="21">
        <f aca="true" t="shared" si="16" ref="H80:J81">H81</f>
        <v>100</v>
      </c>
      <c r="I80" s="21">
        <f t="shared" si="16"/>
        <v>100</v>
      </c>
      <c r="J80" s="29">
        <f t="shared" si="16"/>
        <v>100</v>
      </c>
    </row>
    <row r="81" spans="1:10" ht="12.75">
      <c r="A81" s="4" t="s">
        <v>22</v>
      </c>
      <c r="B81" s="3">
        <f t="shared" si="0"/>
        <v>60</v>
      </c>
      <c r="C81" s="25">
        <v>0</v>
      </c>
      <c r="D81" s="3">
        <v>31</v>
      </c>
      <c r="E81" s="56">
        <f t="shared" si="2"/>
        <v>960</v>
      </c>
      <c r="F81" s="5">
        <v>84400</v>
      </c>
      <c r="G81" s="10">
        <v>500</v>
      </c>
      <c r="H81" s="22">
        <f t="shared" si="16"/>
        <v>100</v>
      </c>
      <c r="I81" s="22">
        <f t="shared" si="16"/>
        <v>100</v>
      </c>
      <c r="J81" s="32">
        <f t="shared" si="16"/>
        <v>100</v>
      </c>
    </row>
    <row r="82" spans="1:10" ht="12.75">
      <c r="A82" s="4" t="s">
        <v>4</v>
      </c>
      <c r="B82" s="3">
        <f t="shared" si="0"/>
        <v>60</v>
      </c>
      <c r="C82" s="25">
        <v>0</v>
      </c>
      <c r="D82" s="3">
        <v>31</v>
      </c>
      <c r="E82" s="56">
        <f t="shared" si="2"/>
        <v>960</v>
      </c>
      <c r="F82" s="5">
        <v>84400</v>
      </c>
      <c r="G82" s="10">
        <v>540</v>
      </c>
      <c r="H82" s="22">
        <v>100</v>
      </c>
      <c r="I82" s="22">
        <v>100</v>
      </c>
      <c r="J82" s="32">
        <v>100</v>
      </c>
    </row>
    <row r="83" spans="1:10" ht="25.5">
      <c r="A83" s="8" t="s">
        <v>30</v>
      </c>
      <c r="B83" s="2">
        <f aca="true" t="shared" si="17" ref="B83:B97">B82</f>
        <v>60</v>
      </c>
      <c r="C83" s="24">
        <v>0</v>
      </c>
      <c r="D83" s="2">
        <v>41</v>
      </c>
      <c r="E83" s="55">
        <f t="shared" si="2"/>
        <v>960</v>
      </c>
      <c r="F83" s="7"/>
      <c r="G83" s="28"/>
      <c r="H83" s="21">
        <f>H84</f>
        <v>41760</v>
      </c>
      <c r="I83" s="21">
        <f aca="true" t="shared" si="18" ref="I83:J85">I84</f>
        <v>41760</v>
      </c>
      <c r="J83" s="29">
        <f t="shared" si="18"/>
        <v>41760</v>
      </c>
    </row>
    <row r="84" spans="1:10" ht="25.5">
      <c r="A84" s="8" t="s">
        <v>42</v>
      </c>
      <c r="B84" s="2">
        <f t="shared" si="17"/>
        <v>60</v>
      </c>
      <c r="C84" s="24">
        <v>0</v>
      </c>
      <c r="D84" s="2">
        <v>41</v>
      </c>
      <c r="E84" s="55">
        <f t="shared" si="2"/>
        <v>960</v>
      </c>
      <c r="F84" s="7">
        <v>83300</v>
      </c>
      <c r="G84" s="28"/>
      <c r="H84" s="21">
        <f>H85</f>
        <v>41760</v>
      </c>
      <c r="I84" s="21">
        <f t="shared" si="18"/>
        <v>41760</v>
      </c>
      <c r="J84" s="29">
        <f t="shared" si="18"/>
        <v>41760</v>
      </c>
    </row>
    <row r="85" spans="1:10" ht="25.5">
      <c r="A85" s="4" t="s">
        <v>16</v>
      </c>
      <c r="B85" s="3">
        <f t="shared" si="17"/>
        <v>60</v>
      </c>
      <c r="C85" s="25">
        <v>0</v>
      </c>
      <c r="D85" s="3">
        <v>41</v>
      </c>
      <c r="E85" s="56">
        <f aca="true" t="shared" si="19" ref="E85:E97">E84</f>
        <v>960</v>
      </c>
      <c r="F85" s="5">
        <v>83300</v>
      </c>
      <c r="G85" s="10">
        <v>200</v>
      </c>
      <c r="H85" s="22">
        <f>H86</f>
        <v>41760</v>
      </c>
      <c r="I85" s="22">
        <f t="shared" si="18"/>
        <v>41760</v>
      </c>
      <c r="J85" s="32">
        <f t="shared" si="18"/>
        <v>41760</v>
      </c>
    </row>
    <row r="86" spans="1:10" ht="25.5">
      <c r="A86" s="4" t="s">
        <v>10</v>
      </c>
      <c r="B86" s="3">
        <f t="shared" si="17"/>
        <v>60</v>
      </c>
      <c r="C86" s="25">
        <v>0</v>
      </c>
      <c r="D86" s="3">
        <v>41</v>
      </c>
      <c r="E86" s="56">
        <f t="shared" si="19"/>
        <v>960</v>
      </c>
      <c r="F86" s="5">
        <v>83300</v>
      </c>
      <c r="G86" s="10">
        <v>240</v>
      </c>
      <c r="H86" s="22">
        <v>41760</v>
      </c>
      <c r="I86" s="22">
        <v>41760</v>
      </c>
      <c r="J86" s="32">
        <v>41760</v>
      </c>
    </row>
    <row r="87" spans="1:10" ht="38.25">
      <c r="A87" s="8" t="s">
        <v>31</v>
      </c>
      <c r="B87" s="2">
        <f t="shared" si="17"/>
        <v>60</v>
      </c>
      <c r="C87" s="24">
        <v>0</v>
      </c>
      <c r="D87" s="2">
        <v>51</v>
      </c>
      <c r="E87" s="55">
        <f t="shared" si="19"/>
        <v>960</v>
      </c>
      <c r="F87" s="7"/>
      <c r="G87" s="28"/>
      <c r="H87" s="21">
        <f>H88</f>
        <v>98148</v>
      </c>
      <c r="I87" s="21">
        <f aca="true" t="shared" si="20" ref="I87:J89">I88</f>
        <v>100092</v>
      </c>
      <c r="J87" s="29">
        <f t="shared" si="20"/>
        <v>102557</v>
      </c>
    </row>
    <row r="88" spans="1:10" ht="12.75">
      <c r="A88" s="8" t="s">
        <v>43</v>
      </c>
      <c r="B88" s="2">
        <f t="shared" si="17"/>
        <v>60</v>
      </c>
      <c r="C88" s="24">
        <v>0</v>
      </c>
      <c r="D88" s="2">
        <v>51</v>
      </c>
      <c r="E88" s="55">
        <f t="shared" si="19"/>
        <v>960</v>
      </c>
      <c r="F88" s="7">
        <v>82450</v>
      </c>
      <c r="G88" s="28"/>
      <c r="H88" s="21">
        <f>H89</f>
        <v>98148</v>
      </c>
      <c r="I88" s="21">
        <f t="shared" si="20"/>
        <v>100092</v>
      </c>
      <c r="J88" s="29">
        <f t="shared" si="20"/>
        <v>102557</v>
      </c>
    </row>
    <row r="89" spans="1:10" ht="12.75">
      <c r="A89" s="4" t="s">
        <v>28</v>
      </c>
      <c r="B89" s="3">
        <f t="shared" si="17"/>
        <v>60</v>
      </c>
      <c r="C89" s="25">
        <v>0</v>
      </c>
      <c r="D89" s="3">
        <v>51</v>
      </c>
      <c r="E89" s="56">
        <f t="shared" si="19"/>
        <v>960</v>
      </c>
      <c r="F89" s="5">
        <v>82450</v>
      </c>
      <c r="G89" s="10">
        <v>300</v>
      </c>
      <c r="H89" s="22">
        <f>H90</f>
        <v>98148</v>
      </c>
      <c r="I89" s="22">
        <f t="shared" si="20"/>
        <v>100092</v>
      </c>
      <c r="J89" s="32">
        <f t="shared" si="20"/>
        <v>102557</v>
      </c>
    </row>
    <row r="90" spans="1:10" ht="25.5">
      <c r="A90" s="4" t="s">
        <v>29</v>
      </c>
      <c r="B90" s="3">
        <f t="shared" si="17"/>
        <v>60</v>
      </c>
      <c r="C90" s="25">
        <v>0</v>
      </c>
      <c r="D90" s="3">
        <v>51</v>
      </c>
      <c r="E90" s="56">
        <f t="shared" si="19"/>
        <v>960</v>
      </c>
      <c r="F90" s="5">
        <v>82450</v>
      </c>
      <c r="G90" s="10">
        <v>320</v>
      </c>
      <c r="H90" s="22">
        <v>98148</v>
      </c>
      <c r="I90" s="22">
        <v>100092</v>
      </c>
      <c r="J90" s="32">
        <v>102557</v>
      </c>
    </row>
    <row r="91" spans="1:10" ht="25.5">
      <c r="A91" s="8" t="s">
        <v>45</v>
      </c>
      <c r="B91" s="2">
        <f t="shared" si="17"/>
        <v>60</v>
      </c>
      <c r="C91" s="24">
        <v>0</v>
      </c>
      <c r="D91" s="2">
        <v>61</v>
      </c>
      <c r="E91" s="55">
        <f t="shared" si="19"/>
        <v>960</v>
      </c>
      <c r="F91" s="7"/>
      <c r="G91" s="28"/>
      <c r="H91" s="21">
        <f>H92+H95</f>
        <v>7235285</v>
      </c>
      <c r="I91" s="21">
        <f>I92+I95</f>
        <v>847300</v>
      </c>
      <c r="J91" s="21">
        <f>J92+J95</f>
        <v>899200</v>
      </c>
    </row>
    <row r="92" spans="1:10" ht="140.25">
      <c r="A92" s="8" t="s">
        <v>46</v>
      </c>
      <c r="B92" s="2">
        <f t="shared" si="17"/>
        <v>60</v>
      </c>
      <c r="C92" s="24">
        <v>0</v>
      </c>
      <c r="D92" s="2">
        <v>61</v>
      </c>
      <c r="E92" s="55">
        <f t="shared" si="19"/>
        <v>960</v>
      </c>
      <c r="F92" s="7">
        <v>83740</v>
      </c>
      <c r="G92" s="28"/>
      <c r="H92" s="21">
        <f>H93</f>
        <v>466880</v>
      </c>
      <c r="I92" s="22">
        <f aca="true" t="shared" si="21" ref="I92:J96">I93</f>
        <v>847300</v>
      </c>
      <c r="J92" s="32">
        <f t="shared" si="21"/>
        <v>899200</v>
      </c>
    </row>
    <row r="93" spans="1:10" ht="25.5">
      <c r="A93" s="4" t="s">
        <v>16</v>
      </c>
      <c r="B93" s="3">
        <f t="shared" si="17"/>
        <v>60</v>
      </c>
      <c r="C93" s="25">
        <v>0</v>
      </c>
      <c r="D93" s="3">
        <v>61</v>
      </c>
      <c r="E93" s="56">
        <f t="shared" si="19"/>
        <v>960</v>
      </c>
      <c r="F93" s="5">
        <v>83740</v>
      </c>
      <c r="G93" s="10">
        <v>200</v>
      </c>
      <c r="H93" s="22">
        <f>H94</f>
        <v>466880</v>
      </c>
      <c r="I93" s="22">
        <f t="shared" si="21"/>
        <v>847300</v>
      </c>
      <c r="J93" s="32">
        <f t="shared" si="21"/>
        <v>899200</v>
      </c>
    </row>
    <row r="94" spans="1:10" ht="25.5">
      <c r="A94" s="4" t="s">
        <v>10</v>
      </c>
      <c r="B94" s="3">
        <f t="shared" si="17"/>
        <v>60</v>
      </c>
      <c r="C94" s="25">
        <v>0</v>
      </c>
      <c r="D94" s="3">
        <v>61</v>
      </c>
      <c r="E94" s="56">
        <f t="shared" si="19"/>
        <v>960</v>
      </c>
      <c r="F94" s="5">
        <v>83740</v>
      </c>
      <c r="G94" s="10">
        <v>240</v>
      </c>
      <c r="H94" s="22">
        <v>466880</v>
      </c>
      <c r="I94" s="22">
        <v>847300</v>
      </c>
      <c r="J94" s="32">
        <v>899200</v>
      </c>
    </row>
    <row r="95" spans="1:10" ht="25.5">
      <c r="A95" s="8" t="s">
        <v>45</v>
      </c>
      <c r="B95" s="2">
        <f t="shared" si="17"/>
        <v>60</v>
      </c>
      <c r="C95" s="24">
        <v>0</v>
      </c>
      <c r="D95" s="2">
        <v>61</v>
      </c>
      <c r="E95" s="55">
        <f t="shared" si="19"/>
        <v>960</v>
      </c>
      <c r="F95" s="7" t="s">
        <v>55</v>
      </c>
      <c r="G95" s="28"/>
      <c r="H95" s="21">
        <f>H96</f>
        <v>6768405</v>
      </c>
      <c r="I95" s="22">
        <f t="shared" si="21"/>
        <v>0</v>
      </c>
      <c r="J95" s="32">
        <f t="shared" si="21"/>
        <v>0</v>
      </c>
    </row>
    <row r="96" spans="1:10" ht="25.5">
      <c r="A96" s="4" t="s">
        <v>16</v>
      </c>
      <c r="B96" s="3">
        <f t="shared" si="17"/>
        <v>60</v>
      </c>
      <c r="C96" s="25">
        <v>0</v>
      </c>
      <c r="D96" s="3">
        <v>61</v>
      </c>
      <c r="E96" s="56">
        <f t="shared" si="19"/>
        <v>960</v>
      </c>
      <c r="F96" s="5" t="s">
        <v>55</v>
      </c>
      <c r="G96" s="10">
        <v>200</v>
      </c>
      <c r="H96" s="22">
        <f>H97</f>
        <v>6768405</v>
      </c>
      <c r="I96" s="22">
        <f t="shared" si="21"/>
        <v>0</v>
      </c>
      <c r="J96" s="32">
        <f t="shared" si="21"/>
        <v>0</v>
      </c>
    </row>
    <row r="97" spans="1:10" ht="25.5">
      <c r="A97" s="4" t="s">
        <v>10</v>
      </c>
      <c r="B97" s="3">
        <f t="shared" si="17"/>
        <v>60</v>
      </c>
      <c r="C97" s="25">
        <v>0</v>
      </c>
      <c r="D97" s="3">
        <v>61</v>
      </c>
      <c r="E97" s="56">
        <f t="shared" si="19"/>
        <v>960</v>
      </c>
      <c r="F97" s="5" t="s">
        <v>55</v>
      </c>
      <c r="G97" s="10">
        <v>240</v>
      </c>
      <c r="H97" s="22">
        <f>6429985+338420</f>
        <v>6768405</v>
      </c>
      <c r="I97" s="22">
        <v>0</v>
      </c>
      <c r="J97" s="32">
        <v>0</v>
      </c>
    </row>
    <row r="98" spans="1:10" ht="12.75">
      <c r="A98" s="8" t="s">
        <v>26</v>
      </c>
      <c r="B98" s="2">
        <v>70</v>
      </c>
      <c r="C98" s="24">
        <v>0</v>
      </c>
      <c r="D98" s="2">
        <v>0</v>
      </c>
      <c r="E98" s="55">
        <f>E94</f>
        <v>960</v>
      </c>
      <c r="F98" s="7"/>
      <c r="G98" s="28"/>
      <c r="H98" s="21">
        <f>H99+H102</f>
        <v>25000</v>
      </c>
      <c r="I98" s="21">
        <f>I99+I102</f>
        <v>74065</v>
      </c>
      <c r="J98" s="21">
        <f>J99+J102</f>
        <v>124710</v>
      </c>
    </row>
    <row r="99" spans="1:10" ht="12.75">
      <c r="A99" s="8" t="s">
        <v>44</v>
      </c>
      <c r="B99" s="2">
        <v>70</v>
      </c>
      <c r="C99" s="24">
        <v>0</v>
      </c>
      <c r="D99" s="2">
        <v>0</v>
      </c>
      <c r="E99" s="55">
        <f>E95</f>
        <v>960</v>
      </c>
      <c r="F99" s="7">
        <v>83030</v>
      </c>
      <c r="G99" s="28"/>
      <c r="H99" s="21">
        <f aca="true" t="shared" si="22" ref="H99:J100">H100</f>
        <v>25000</v>
      </c>
      <c r="I99" s="21">
        <f t="shared" si="22"/>
        <v>25000</v>
      </c>
      <c r="J99" s="29">
        <f t="shared" si="22"/>
        <v>25000</v>
      </c>
    </row>
    <row r="100" spans="1:10" ht="12.75">
      <c r="A100" s="15" t="s">
        <v>3</v>
      </c>
      <c r="B100" s="3">
        <v>70</v>
      </c>
      <c r="C100" s="25">
        <v>0</v>
      </c>
      <c r="D100" s="3">
        <v>0</v>
      </c>
      <c r="E100" s="56">
        <f>E96</f>
        <v>960</v>
      </c>
      <c r="F100" s="5">
        <v>83030</v>
      </c>
      <c r="G100" s="10">
        <v>800</v>
      </c>
      <c r="H100" s="22">
        <f t="shared" si="22"/>
        <v>25000</v>
      </c>
      <c r="I100" s="22">
        <f t="shared" si="22"/>
        <v>25000</v>
      </c>
      <c r="J100" s="32">
        <f t="shared" si="22"/>
        <v>25000</v>
      </c>
    </row>
    <row r="101" spans="1:10" ht="12.75">
      <c r="A101" s="15" t="s">
        <v>27</v>
      </c>
      <c r="B101" s="3">
        <v>70</v>
      </c>
      <c r="C101" s="25">
        <v>0</v>
      </c>
      <c r="D101" s="3">
        <v>0</v>
      </c>
      <c r="E101" s="56">
        <f>E97</f>
        <v>960</v>
      </c>
      <c r="F101" s="5">
        <v>83030</v>
      </c>
      <c r="G101" s="10">
        <v>870</v>
      </c>
      <c r="H101" s="22">
        <v>25000</v>
      </c>
      <c r="I101" s="22">
        <v>25000</v>
      </c>
      <c r="J101" s="32">
        <v>25000</v>
      </c>
    </row>
    <row r="102" spans="1:10" s="30" customFormat="1" ht="12.75">
      <c r="A102" s="57" t="s">
        <v>53</v>
      </c>
      <c r="B102" s="2">
        <v>70</v>
      </c>
      <c r="C102" s="24">
        <v>0</v>
      </c>
      <c r="D102" s="9">
        <v>0</v>
      </c>
      <c r="E102" s="55">
        <f>E99</f>
        <v>960</v>
      </c>
      <c r="F102" s="7">
        <v>80080</v>
      </c>
      <c r="G102" s="28"/>
      <c r="H102" s="21">
        <f aca="true" t="shared" si="23" ref="H102:J103">H103</f>
        <v>0</v>
      </c>
      <c r="I102" s="21">
        <f t="shared" si="23"/>
        <v>49065</v>
      </c>
      <c r="J102" s="29">
        <f t="shared" si="23"/>
        <v>99710</v>
      </c>
    </row>
    <row r="103" spans="1:10" ht="12.75">
      <c r="A103" s="15" t="s">
        <v>3</v>
      </c>
      <c r="B103" s="3">
        <v>70</v>
      </c>
      <c r="C103" s="25">
        <v>0</v>
      </c>
      <c r="D103" s="31">
        <v>0</v>
      </c>
      <c r="E103" s="56">
        <f>E100</f>
        <v>960</v>
      </c>
      <c r="F103" s="5">
        <v>80080</v>
      </c>
      <c r="G103" s="10">
        <v>800</v>
      </c>
      <c r="H103" s="22">
        <f t="shared" si="23"/>
        <v>0</v>
      </c>
      <c r="I103" s="22">
        <f t="shared" si="23"/>
        <v>49065</v>
      </c>
      <c r="J103" s="32">
        <f t="shared" si="23"/>
        <v>99710</v>
      </c>
    </row>
    <row r="104" spans="1:10" ht="12.75">
      <c r="A104" s="15" t="s">
        <v>27</v>
      </c>
      <c r="B104" s="3">
        <v>70</v>
      </c>
      <c r="C104" s="25">
        <v>0</v>
      </c>
      <c r="D104" s="31">
        <v>0</v>
      </c>
      <c r="E104" s="56">
        <f>E101</f>
        <v>960</v>
      </c>
      <c r="F104" s="5">
        <v>80080</v>
      </c>
      <c r="G104" s="10">
        <v>870</v>
      </c>
      <c r="H104" s="50">
        <v>0</v>
      </c>
      <c r="I104" s="50">
        <v>49065</v>
      </c>
      <c r="J104" s="51">
        <v>99710</v>
      </c>
    </row>
    <row r="105" spans="1:10" ht="13.5" thickBot="1">
      <c r="A105" s="48" t="s">
        <v>2</v>
      </c>
      <c r="B105" s="58"/>
      <c r="C105" s="34"/>
      <c r="D105" s="35"/>
      <c r="E105" s="59"/>
      <c r="F105" s="19"/>
      <c r="G105" s="19"/>
      <c r="H105" s="36">
        <f>H8</f>
        <v>9396482.6</v>
      </c>
      <c r="I105" s="36">
        <f>I8</f>
        <v>2891497</v>
      </c>
      <c r="J105" s="37">
        <f>J8</f>
        <v>2978150</v>
      </c>
    </row>
  </sheetData>
  <sheetProtection/>
  <mergeCells count="14">
    <mergeCell ref="F2:J2"/>
    <mergeCell ref="F6:F7"/>
    <mergeCell ref="G6:G7"/>
    <mergeCell ref="A6:A7"/>
    <mergeCell ref="F1:J1"/>
    <mergeCell ref="B6:B7"/>
    <mergeCell ref="C6:C7"/>
    <mergeCell ref="D6:D7"/>
    <mergeCell ref="E6:E7"/>
    <mergeCell ref="H6:H7"/>
    <mergeCell ref="I6:I7"/>
    <mergeCell ref="J6:J7"/>
    <mergeCell ref="A3:J3"/>
    <mergeCell ref="A4:J4"/>
  </mergeCells>
  <printOptions/>
  <pageMargins left="0.6692913385826772" right="0.31496062992125984" top="0.31496062992125984" bottom="0.31496062992125984" header="0.5118110236220472" footer="0.5118110236220472"/>
  <pageSetup fitToHeight="0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Admin</cp:lastModifiedBy>
  <cp:lastPrinted>2020-02-25T04:11:23Z</cp:lastPrinted>
  <dcterms:created xsi:type="dcterms:W3CDTF">2005-11-26T10:28:21Z</dcterms:created>
  <dcterms:modified xsi:type="dcterms:W3CDTF">2020-02-25T04:11:33Z</dcterms:modified>
  <cp:category/>
  <cp:version/>
  <cp:contentType/>
  <cp:contentStatus/>
</cp:coreProperties>
</file>