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5180" windowHeight="82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<sst xmlns="http://schemas.openxmlformats.org/spreadsheetml/2006/main" count="134" uniqueCount="80">
  <si>
    <t>Наименование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</si>
  <si>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</si>
  <si>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</si>
  <si>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</si>
  <si>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</si>
  <si>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</si>
  <si>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ИТОГО РАСХОДОВ:</t>
  </si>
  <si>
    <t>Национальная оборона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</si>
  <si>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</si>
  <si>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</si>
  <si>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</si>
  <si>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</si>
  <si>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</si>
  <si>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Физическая культура и спорт</t>
  </si>
  <si>
    <t>Обеспечение пожарной безопасности</t>
  </si>
  <si>
    <t>Массовый спорт</t>
  </si>
  <si>
    <t>Иные бюджетные ассигнования</t>
  </si>
  <si>
    <t>Иные межбюджетные трансферты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</si>
  <si>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</si>
  <si>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</si>
  <si>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</si>
  <si>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</si>
  <si>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ГРБС</t>
  </si>
  <si>
    <t>Информационное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</si>
  <si>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</si>
  <si>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</si>
  <si>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</si>
  <si>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Рз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</si>
  <si>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</si>
  <si>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</si>
  <si>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Организация проведения выборов и референдумов</t>
  </si>
  <si>
    <t>Специальные расходы</t>
  </si>
  <si>
    <t>Национальная экономика</t>
  </si>
  <si>
    <t>Другие вопросы в области национальной экономики</t>
  </si>
  <si>
    <t>Резервные фонды</t>
  </si>
  <si>
    <t>Резервные средства</t>
  </si>
  <si>
    <t>Водное хозяйство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</si>
  <si>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</si>
  <si>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</si>
  <si>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</si>
  <si>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</si>
  <si>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</si>
  <si>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</si>
  <si>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</si>
  <si>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</si>
  <si>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</si>
  <si>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</si>
  <si>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</si>
  <si>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</si>
  <si>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</si>
  <si>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</si>
  <si>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</si>
  <si>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</si>
  <si>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</si>
  <si>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</si>
  <si>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по землеустройству и землепользованию</t>
  </si>
  <si>
    <t>Дорожное хозяйство (дорожные фонды)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</si>
  <si>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</si>
  <si>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Сачковичская сельская администрация Климовского района Брянской области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</si>
  <si>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осуществлениявнутреннегомуниципального финансового контроля </t>
  </si>
  <si>
    <t xml:space="preserve">Молодежная политика </t>
  </si>
  <si>
    <t>Приложение 2</t>
  </si>
  <si>
    <t>Процент исполнения к уточненной бюджетной росписи</t>
  </si>
  <si>
    <t>Реализация программ (проектов) инициативного бюджетирования</t>
  </si>
  <si>
    <t>60 0 21 S5870</t>
  </si>
  <si>
    <t>Обеспечение сохранности автомобильных дорог местного значения и условий безопасности движения по ним</t>
  </si>
  <si>
    <t>Эксплуатация и содержание имущества казны муниципального образования</t>
  </si>
  <si>
    <t>рублей</t>
  </si>
  <si>
    <t>Расходы бюджета Сачковичского сельского поселения Климовского муниципального района Брянской области за 1 квартал 2022 года по ведомственной структуре расходов бюджета</t>
  </si>
  <si>
    <t>Обеспечение проведения выборов и референдумов</t>
  </si>
  <si>
    <t>Организация и проведение выборов и референдумов</t>
  </si>
  <si>
    <t>60 4 61 83740</t>
  </si>
  <si>
    <t>60 4 61 S6170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</si>
  <si>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</si>
  <si>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60 4 11 80020</t>
  </si>
  <si>
    <t>к постановлению Сачковичской сельской администрации Климовского района Брянской области № 9 от 21.04.2023г.</t>
  </si>
  <si>
    <t>Утверждено на 2023 год</t>
  </si>
  <si>
    <t>Уточненная бюджетная роспись на 2023 год</t>
  </si>
  <si>
    <t>Кассовое исполнение за 1 квартал 2023 года</t>
  </si>
  <si>
    <t>Публичные нормативные социальные выплаты гражданам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</si>
</sst>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"/>
    <numFmt numFmtId="168" formatCode="00"/>
    <numFmt numFmtId="169" formatCode="0000000"/>
    <numFmt numFmtId="170" formatCode="0,000,000"/>
    <numFmt numFmtId="171" formatCode="000&quot;.&quot;00&quot;.&quot;00"/>
    <numFmt numFmtId="172" formatCode="000&quot; &quot;00&quot; &quot;00"/>
    <numFmt numFmtId="173" formatCode="[$€-2]\ ###,000_);[Red]\([$€-2]\ ###,000\)"/>
    <numFmt numFmtId="174" formatCode="#,##0_р_."/>
    <numFmt numFmtId="175" formatCode="0.0"/>
    <numFmt numFmtId="176" formatCode="00&quot; &quot;00&quot; &quot;000"/>
    <numFmt numFmtId="177" formatCode="00&quot; &quot;0&quot; &quot;0000"/>
    <numFmt numFmtId="178" formatCode="00&quot; &quot;0&quot; &quot;00&quot; &quot;00000"/>
    <numFmt numFmtId="179" formatCode="#,##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168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7" fontId="3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78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2" fontId="4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72" fontId="4" fillId="0" borderId="19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7" fontId="4" fillId="0" borderId="22" xfId="0" applyNumberFormat="1" applyFont="1" applyBorder="1" applyAlignment="1">
      <alignment horizontal="center" vertical="top" wrapText="1"/>
    </xf>
    <xf numFmtId="167" fontId="4" fillId="0" borderId="1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371475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715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1</xdr:row>
      <xdr:rowOff>228600</xdr:rowOff>
    </xdr:from>
    <xdr:to>
      <xdr:col>10</xdr:col>
      <xdr:colOff>371475</xdr:colOff>
      <xdr:row>1</xdr:row>
      <xdr:rowOff>533400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7620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  <pageSetUpPr fitToPage="1"/>
  </sheetPr>
  <dimension ref="A1:K117"/>
  <sheetViews>
    <sheetView tabSelected="1" zoomScale="115" zoomScaleNormal="115" zoomScalePageLayoutView="0" workbookViewId="0" topLeftCell="A1">
      <selection activeCell="M13" sqref="M13"/>
    </sheetView>
  </sheetViews>
  <sheetFormatPr defaultColWidth="9.00390625" defaultRowHeight="15.75"/>
  <cols>
    <col min="1" max="1" width="51.125" style="1" customWidth="1"/>
    <col min="2" max="2" width="3.625" style="1" customWidth="1"/>
    <col min="3" max="3" width="3.50390625" style="2" bestFit="1" customWidth="1"/>
    <col min="4" max="4" width="3.125" style="2" bestFit="1" customWidth="1"/>
    <col min="5" max="5" width="10.50390625" style="3" customWidth="1"/>
    <col min="6" max="6" width="4.375" style="4" customWidth="1"/>
    <col min="7" max="7" width="10.50390625" style="4" customWidth="1"/>
    <col min="8" max="8" width="11.00390625" style="4" customWidth="1"/>
    <col min="9" max="9" width="10.25390625" style="5" customWidth="1"/>
    <col min="10" max="10" width="0" style="5" hidden="1" customWidth="1"/>
    <col min="11" max="11" width="11.625" style="5" customWidth="1"/>
    <col min="12" max="16384" width="9.00390625" style="5" customWidth="1"/>
  </cols>
  <sheetData>
    <row r="1" spans="1:9" s="7" customFormat="1" ht="42" customHeight="1">
      <c r="A1" s="35"/>
      <c r="B1" s="6"/>
      <c r="C1" s="62" t="s">
        <v>61</v>
      </c>
      <c r="D1" s="62"/>
      <c r="E1" s="62"/>
      <c r="F1" s="62"/>
      <c r="G1" s="62"/>
      <c r="H1" s="62"/>
      <c r="I1" s="62"/>
    </row>
    <row r="2" spans="1:10" s="7" customFormat="1" ht="48" customHeight="1">
      <c r="A2" s="44"/>
      <c r="B2" s="44"/>
      <c r="C2" s="44"/>
      <c r="D2" s="44"/>
      <c r="E2" s="61" t="s">
        <v>75</v>
      </c>
      <c r="F2" s="61"/>
      <c r="G2" s="61"/>
      <c r="H2" s="61"/>
      <c r="I2" s="61"/>
      <c r="J2" s="61"/>
    </row>
    <row r="3" spans="1:8" s="7" customFormat="1" ht="12">
      <c r="A3" s="8"/>
      <c r="B3" s="8"/>
      <c r="E3" s="9"/>
      <c r="F3" s="9"/>
      <c r="G3" s="9"/>
      <c r="H3" s="9"/>
    </row>
    <row r="4" spans="1:11" ht="29.25" customHeight="1">
      <c r="A4" s="60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9" ht="13.5" thickBot="1">
      <c r="A6" s="13"/>
      <c r="B6" s="13"/>
      <c r="C6" s="13"/>
      <c r="D6" s="13"/>
      <c r="E6" s="13"/>
      <c r="F6" s="13"/>
      <c r="G6" s="13"/>
      <c r="H6" s="13"/>
      <c r="I6" s="13" t="s">
        <v>67</v>
      </c>
    </row>
    <row r="7" spans="1:11" ht="12.75" customHeight="1">
      <c r="A7" s="63" t="s">
        <v>0</v>
      </c>
      <c r="B7" s="65" t="s">
        <v>22</v>
      </c>
      <c r="C7" s="67" t="s">
        <v>27</v>
      </c>
      <c r="D7" s="67" t="s">
        <v>1</v>
      </c>
      <c r="E7" s="50" t="s">
        <v>2</v>
      </c>
      <c r="F7" s="52" t="s">
        <v>3</v>
      </c>
      <c r="G7" s="58" t="s">
        <v>76</v>
      </c>
      <c r="H7" s="58" t="s">
        <v>77</v>
      </c>
      <c r="I7" s="54" t="s">
        <v>78</v>
      </c>
      <c r="K7" s="56" t="s">
        <v>62</v>
      </c>
    </row>
    <row r="8" spans="1:11" ht="55.5" customHeight="1">
      <c r="A8" s="64"/>
      <c r="B8" s="66"/>
      <c r="C8" s="68"/>
      <c r="D8" s="68"/>
      <c r="E8" s="51"/>
      <c r="F8" s="53"/>
      <c r="G8" s="59"/>
      <c r="H8" s="59"/>
      <c r="I8" s="55"/>
      <c r="K8" s="57"/>
    </row>
    <row r="9" spans="1:11" s="24" customFormat="1" ht="29.25" customHeight="1">
      <c r="A9" s="18" t="s">
        <v>58</v>
      </c>
      <c r="B9" s="32">
        <v>960</v>
      </c>
      <c r="C9" s="14"/>
      <c r="D9" s="14"/>
      <c r="E9" s="17"/>
      <c r="F9" s="23"/>
      <c r="G9" s="41">
        <f>G10+G52+G85+G59+G102+G112+G66+G107</f>
        <v>3174249</v>
      </c>
      <c r="H9" s="41">
        <f>H10+H52+H85+H59+H102+H112+H66+H107</f>
        <v>3937272.81</v>
      </c>
      <c r="I9" s="41">
        <f>I10+I52+I85+I59+I102+I112+I66+I107</f>
        <v>724098.24</v>
      </c>
      <c r="K9" s="45">
        <f>I9/H9*100</f>
        <v>18.39085770640313</v>
      </c>
    </row>
    <row r="10" spans="1:11" s="24" customFormat="1" ht="13.5" customHeight="1">
      <c r="A10" s="18" t="s">
        <v>4</v>
      </c>
      <c r="B10" s="32">
        <f>B9</f>
        <v>960</v>
      </c>
      <c r="C10" s="14">
        <v>1</v>
      </c>
      <c r="D10" s="14"/>
      <c r="E10" s="17"/>
      <c r="F10" s="23"/>
      <c r="G10" s="37">
        <f>G11+G15+G26+G38+G42+G34</f>
        <v>1682820</v>
      </c>
      <c r="H10" s="37">
        <f>H11+H15+H42+H26+H30+H38+H34</f>
        <v>1806203</v>
      </c>
      <c r="I10" s="37">
        <f>I11+I15+I42+I26+I30+I38+I34</f>
        <v>312005.53</v>
      </c>
      <c r="K10" s="45">
        <f aca="true" t="shared" si="0" ref="K10:K83">I10/H10*100</f>
        <v>17.274112046098917</v>
      </c>
    </row>
    <row r="11" spans="1:11" ht="38.25">
      <c r="A11" s="18" t="s">
        <v>18</v>
      </c>
      <c r="B11" s="32">
        <f aca="true" t="shared" si="1" ref="B11:B90">B10</f>
        <v>960</v>
      </c>
      <c r="C11" s="14">
        <v>1</v>
      </c>
      <c r="D11" s="14">
        <v>4</v>
      </c>
      <c r="E11" s="19"/>
      <c r="F11" s="20"/>
      <c r="G11" s="37">
        <f>G12+G16+G23</f>
        <v>1654680</v>
      </c>
      <c r="H11" s="37">
        <f>H12+H16+H23</f>
        <v>1734544</v>
      </c>
      <c r="I11" s="37">
        <f>I12+I16+I23</f>
        <v>312005.53</v>
      </c>
      <c r="K11" s="45">
        <f t="shared" si="0"/>
        <v>17.987755283232943</v>
      </c>
    </row>
    <row r="12" spans="1:11" ht="38.25">
      <c r="A12" s="69" t="s">
        <v>73</v>
      </c>
      <c r="B12" s="33">
        <f t="shared" si="1"/>
        <v>960</v>
      </c>
      <c r="C12" s="12">
        <v>1</v>
      </c>
      <c r="D12" s="12">
        <v>4</v>
      </c>
      <c r="E12" s="29">
        <v>6041180020</v>
      </c>
      <c r="F12" s="20"/>
      <c r="G12" s="38">
        <f>G13</f>
        <v>526741</v>
      </c>
      <c r="H12" s="38">
        <f aca="true" t="shared" si="2" ref="H11:I13">H13</f>
        <v>526741</v>
      </c>
      <c r="I12" s="38">
        <f t="shared" si="2"/>
        <v>93856.3</v>
      </c>
      <c r="K12" s="46">
        <f t="shared" si="0"/>
        <v>17.818301594142095</v>
      </c>
    </row>
    <row r="13" spans="1:11" ht="51">
      <c r="A13" s="49" t="s">
        <v>24</v>
      </c>
      <c r="B13" s="33">
        <f t="shared" si="1"/>
        <v>960</v>
      </c>
      <c r="C13" s="12">
        <v>1</v>
      </c>
      <c r="D13" s="12">
        <v>4</v>
      </c>
      <c r="E13" s="29" t="s">
        <v>74</v>
      </c>
      <c r="F13" s="21">
        <v>100</v>
      </c>
      <c r="G13" s="38">
        <f>G14</f>
        <v>526741</v>
      </c>
      <c r="H13" s="38">
        <f t="shared" si="2"/>
        <v>526741</v>
      </c>
      <c r="I13" s="38">
        <f t="shared" si="2"/>
        <v>93856.3</v>
      </c>
      <c r="K13" s="46">
        <f t="shared" si="0"/>
        <v>17.818301594142095</v>
      </c>
    </row>
    <row r="14" spans="1:11" ht="25.5">
      <c r="A14" s="49" t="s">
        <v>19</v>
      </c>
      <c r="B14" s="33">
        <f>B12</f>
        <v>960</v>
      </c>
      <c r="C14" s="12">
        <v>1</v>
      </c>
      <c r="D14" s="12">
        <v>4</v>
      </c>
      <c r="E14" s="29" t="s">
        <v>74</v>
      </c>
      <c r="F14" s="21">
        <v>120</v>
      </c>
      <c r="G14" s="38">
        <v>526741</v>
      </c>
      <c r="H14" s="38">
        <v>526741</v>
      </c>
      <c r="I14" s="38">
        <v>93856.3</v>
      </c>
      <c r="K14" s="46">
        <f t="shared" si="0"/>
        <v>17.818301594142095</v>
      </c>
    </row>
    <row r="15" spans="1:11" s="24" customFormat="1" ht="38.25" hidden="1">
      <c r="A15" s="18" t="s">
        <v>18</v>
      </c>
      <c r="B15" s="32">
        <f t="shared" si="1"/>
        <v>960</v>
      </c>
      <c r="C15" s="14">
        <v>1</v>
      </c>
      <c r="D15" s="14">
        <v>4</v>
      </c>
      <c r="E15" s="29"/>
      <c r="F15" s="23"/>
      <c r="G15" s="37">
        <v>0</v>
      </c>
      <c r="H15" s="37">
        <v>0</v>
      </c>
      <c r="I15" s="37">
        <v>0</v>
      </c>
      <c r="K15" s="45" t="e">
        <f t="shared" si="0"/>
        <v>#DIV/0!</v>
      </c>
    </row>
    <row r="16" spans="1:11" ht="25.5">
      <c r="A16" s="11" t="s">
        <v>40</v>
      </c>
      <c r="B16" s="33">
        <f t="shared" si="1"/>
        <v>960</v>
      </c>
      <c r="C16" s="10">
        <v>1</v>
      </c>
      <c r="D16" s="10">
        <v>4</v>
      </c>
      <c r="E16" s="29">
        <v>6041180040</v>
      </c>
      <c r="F16" s="22"/>
      <c r="G16" s="38">
        <f>G17+G19+G21</f>
        <v>1123727</v>
      </c>
      <c r="H16" s="38">
        <f>H17+H19+H21</f>
        <v>1201227</v>
      </c>
      <c r="I16" s="38">
        <f>I17+I19+I21</f>
        <v>215785.23</v>
      </c>
      <c r="K16" s="46">
        <f t="shared" si="0"/>
        <v>17.96373458139053</v>
      </c>
    </row>
    <row r="17" spans="1:11" ht="51">
      <c r="A17" s="16" t="s">
        <v>24</v>
      </c>
      <c r="B17" s="33">
        <f t="shared" si="1"/>
        <v>960</v>
      </c>
      <c r="C17" s="10">
        <v>1</v>
      </c>
      <c r="D17" s="10">
        <v>4</v>
      </c>
      <c r="E17" s="29">
        <v>6041180040</v>
      </c>
      <c r="F17" s="22">
        <v>100</v>
      </c>
      <c r="G17" s="38">
        <f>G18</f>
        <v>1018324</v>
      </c>
      <c r="H17" s="38">
        <f>H18</f>
        <v>1046524</v>
      </c>
      <c r="I17" s="38">
        <f>I18</f>
        <v>191210.03</v>
      </c>
      <c r="K17" s="46">
        <f t="shared" si="0"/>
        <v>18.270964641040244</v>
      </c>
    </row>
    <row r="18" spans="1:11" ht="25.5">
      <c r="A18" s="16" t="s">
        <v>19</v>
      </c>
      <c r="B18" s="33">
        <f t="shared" si="1"/>
        <v>960</v>
      </c>
      <c r="C18" s="10">
        <v>1</v>
      </c>
      <c r="D18" s="10">
        <v>4</v>
      </c>
      <c r="E18" s="29">
        <v>6041180040</v>
      </c>
      <c r="F18" s="22">
        <v>120</v>
      </c>
      <c r="G18" s="38">
        <v>1018324</v>
      </c>
      <c r="H18" s="38">
        <v>1046524</v>
      </c>
      <c r="I18" s="38">
        <v>191210.03</v>
      </c>
      <c r="K18" s="46">
        <f t="shared" si="0"/>
        <v>18.270964641040244</v>
      </c>
    </row>
    <row r="19" spans="1:11" ht="25.5">
      <c r="A19" s="16" t="s">
        <v>25</v>
      </c>
      <c r="B19" s="33">
        <f t="shared" si="1"/>
        <v>960</v>
      </c>
      <c r="C19" s="10">
        <v>1</v>
      </c>
      <c r="D19" s="10">
        <v>4</v>
      </c>
      <c r="E19" s="29">
        <v>6041180040</v>
      </c>
      <c r="F19" s="22">
        <v>200</v>
      </c>
      <c r="G19" s="38">
        <f>G20</f>
        <v>99403</v>
      </c>
      <c r="H19" s="38">
        <f>H20</f>
        <v>148703</v>
      </c>
      <c r="I19" s="38">
        <f>I20</f>
        <v>18575.2</v>
      </c>
      <c r="K19" s="46">
        <f t="shared" si="0"/>
        <v>12.491476298393442</v>
      </c>
    </row>
    <row r="20" spans="1:11" ht="13.5" customHeight="1">
      <c r="A20" s="16" t="s">
        <v>20</v>
      </c>
      <c r="B20" s="33">
        <f t="shared" si="1"/>
        <v>960</v>
      </c>
      <c r="C20" s="10">
        <v>1</v>
      </c>
      <c r="D20" s="10">
        <v>4</v>
      </c>
      <c r="E20" s="29">
        <v>6041180040</v>
      </c>
      <c r="F20" s="22">
        <v>240</v>
      </c>
      <c r="G20" s="38">
        <v>99403</v>
      </c>
      <c r="H20" s="38">
        <v>148703</v>
      </c>
      <c r="I20" s="38">
        <v>18575.2</v>
      </c>
      <c r="K20" s="46">
        <f t="shared" si="0"/>
        <v>12.491476298393442</v>
      </c>
    </row>
    <row r="21" spans="1:11" ht="12.75">
      <c r="A21" s="16" t="s">
        <v>16</v>
      </c>
      <c r="B21" s="33">
        <f t="shared" si="1"/>
        <v>960</v>
      </c>
      <c r="C21" s="10">
        <v>1</v>
      </c>
      <c r="D21" s="10">
        <v>4</v>
      </c>
      <c r="E21" s="29">
        <v>6041180040</v>
      </c>
      <c r="F21" s="22">
        <v>800</v>
      </c>
      <c r="G21" s="38">
        <f>G22</f>
        <v>6000</v>
      </c>
      <c r="H21" s="38">
        <f>H22</f>
        <v>6000</v>
      </c>
      <c r="I21" s="38">
        <f>I22</f>
        <v>6000</v>
      </c>
      <c r="K21" s="46">
        <f t="shared" si="0"/>
        <v>100</v>
      </c>
    </row>
    <row r="22" spans="1:11" ht="12.75">
      <c r="A22" s="16" t="s">
        <v>26</v>
      </c>
      <c r="B22" s="33">
        <f t="shared" si="1"/>
        <v>960</v>
      </c>
      <c r="C22" s="10">
        <v>1</v>
      </c>
      <c r="D22" s="10">
        <v>4</v>
      </c>
      <c r="E22" s="29">
        <v>6041180040</v>
      </c>
      <c r="F22" s="22">
        <v>850</v>
      </c>
      <c r="G22" s="38">
        <v>6000</v>
      </c>
      <c r="H22" s="38">
        <v>6000</v>
      </c>
      <c r="I22" s="38">
        <v>6000</v>
      </c>
      <c r="K22" s="46">
        <f t="shared" si="0"/>
        <v>100</v>
      </c>
    </row>
    <row r="23" spans="1:11" ht="15.75" customHeight="1">
      <c r="A23" s="42" t="s">
        <v>23</v>
      </c>
      <c r="B23" s="33">
        <f t="shared" si="1"/>
        <v>960</v>
      </c>
      <c r="C23" s="10">
        <v>1</v>
      </c>
      <c r="D23" s="10">
        <v>4</v>
      </c>
      <c r="E23" s="43">
        <v>6041180070</v>
      </c>
      <c r="F23" s="22"/>
      <c r="G23" s="38">
        <f aca="true" t="shared" si="3" ref="G23:I24">G24</f>
        <v>4212</v>
      </c>
      <c r="H23" s="38">
        <f t="shared" si="3"/>
        <v>6576</v>
      </c>
      <c r="I23" s="38">
        <f t="shared" si="3"/>
        <v>2364</v>
      </c>
      <c r="K23" s="46">
        <f t="shared" si="0"/>
        <v>35.94890510948905</v>
      </c>
    </row>
    <row r="24" spans="1:11" ht="14.25" customHeight="1">
      <c r="A24" s="16" t="s">
        <v>25</v>
      </c>
      <c r="B24" s="33">
        <f t="shared" si="1"/>
        <v>960</v>
      </c>
      <c r="C24" s="10">
        <v>1</v>
      </c>
      <c r="D24" s="10">
        <v>4</v>
      </c>
      <c r="E24" s="29">
        <v>6041180070</v>
      </c>
      <c r="F24" s="22">
        <v>200</v>
      </c>
      <c r="G24" s="38">
        <f t="shared" si="3"/>
        <v>4212</v>
      </c>
      <c r="H24" s="38">
        <f t="shared" si="3"/>
        <v>6576</v>
      </c>
      <c r="I24" s="38">
        <f t="shared" si="3"/>
        <v>2364</v>
      </c>
      <c r="K24" s="46">
        <f t="shared" si="0"/>
        <v>35.94890510948905</v>
      </c>
    </row>
    <row r="25" spans="1:11" ht="16.5" customHeight="1">
      <c r="A25" s="16" t="s">
        <v>20</v>
      </c>
      <c r="B25" s="33">
        <f t="shared" si="1"/>
        <v>960</v>
      </c>
      <c r="C25" s="10">
        <v>1</v>
      </c>
      <c r="D25" s="10">
        <v>4</v>
      </c>
      <c r="E25" s="29">
        <v>6041180070</v>
      </c>
      <c r="F25" s="22">
        <v>240</v>
      </c>
      <c r="G25" s="38">
        <v>4212</v>
      </c>
      <c r="H25" s="38">
        <v>6576</v>
      </c>
      <c r="I25" s="38">
        <v>2364</v>
      </c>
      <c r="K25" s="46">
        <f t="shared" si="0"/>
        <v>35.94890510948905</v>
      </c>
    </row>
    <row r="26" spans="1:11" s="24" customFormat="1" ht="25.5">
      <c r="A26" s="18" t="s">
        <v>41</v>
      </c>
      <c r="B26" s="32">
        <f t="shared" si="1"/>
        <v>960</v>
      </c>
      <c r="C26" s="14">
        <v>1</v>
      </c>
      <c r="D26" s="14">
        <v>6</v>
      </c>
      <c r="E26" s="17"/>
      <c r="F26" s="23"/>
      <c r="G26" s="37">
        <f>G27+G31</f>
        <v>8900</v>
      </c>
      <c r="H26" s="37">
        <f>H27+H31</f>
        <v>8900</v>
      </c>
      <c r="I26" s="37">
        <f aca="true" t="shared" si="4" ref="H26:I28">I27</f>
        <v>0</v>
      </c>
      <c r="K26" s="45">
        <f t="shared" si="0"/>
        <v>0</v>
      </c>
    </row>
    <row r="27" spans="1:11" ht="51">
      <c r="A27" s="11" t="s">
        <v>42</v>
      </c>
      <c r="B27" s="33">
        <f t="shared" si="1"/>
        <v>960</v>
      </c>
      <c r="C27" s="12">
        <v>1</v>
      </c>
      <c r="D27" s="12">
        <v>6</v>
      </c>
      <c r="E27" s="29">
        <v>6043184200</v>
      </c>
      <c r="F27" s="23"/>
      <c r="G27" s="38">
        <v>8800</v>
      </c>
      <c r="H27" s="38">
        <f t="shared" si="4"/>
        <v>8800</v>
      </c>
      <c r="I27" s="38">
        <f t="shared" si="4"/>
        <v>0</v>
      </c>
      <c r="K27" s="46">
        <f t="shared" si="0"/>
        <v>0</v>
      </c>
    </row>
    <row r="28" spans="1:11" ht="12.75">
      <c r="A28" s="11" t="s">
        <v>28</v>
      </c>
      <c r="B28" s="33">
        <f t="shared" si="1"/>
        <v>960</v>
      </c>
      <c r="C28" s="10">
        <v>1</v>
      </c>
      <c r="D28" s="10">
        <v>6</v>
      </c>
      <c r="E28" s="29">
        <v>6043184200</v>
      </c>
      <c r="F28" s="22">
        <v>500</v>
      </c>
      <c r="G28" s="38">
        <v>8800</v>
      </c>
      <c r="H28" s="38">
        <f t="shared" si="4"/>
        <v>8800</v>
      </c>
      <c r="I28" s="38">
        <f t="shared" si="4"/>
        <v>0</v>
      </c>
      <c r="K28" s="46">
        <f t="shared" si="0"/>
        <v>0</v>
      </c>
    </row>
    <row r="29" spans="1:11" ht="12.75">
      <c r="A29" s="11" t="s">
        <v>17</v>
      </c>
      <c r="B29" s="33">
        <f t="shared" si="1"/>
        <v>960</v>
      </c>
      <c r="C29" s="10">
        <v>1</v>
      </c>
      <c r="D29" s="10">
        <v>6</v>
      </c>
      <c r="E29" s="29">
        <v>6043184200</v>
      </c>
      <c r="F29" s="22">
        <v>540</v>
      </c>
      <c r="G29" s="38">
        <v>8800</v>
      </c>
      <c r="H29" s="38">
        <v>8800</v>
      </c>
      <c r="I29" s="38">
        <v>0</v>
      </c>
      <c r="K29" s="46">
        <f t="shared" si="0"/>
        <v>0</v>
      </c>
    </row>
    <row r="30" spans="1:11" s="24" customFormat="1" ht="17.25" customHeight="1" hidden="1">
      <c r="A30" s="18" t="s">
        <v>30</v>
      </c>
      <c r="B30" s="32">
        <f t="shared" si="1"/>
        <v>960</v>
      </c>
      <c r="C30" s="14">
        <v>1</v>
      </c>
      <c r="D30" s="14">
        <v>7</v>
      </c>
      <c r="E30" s="34">
        <v>0</v>
      </c>
      <c r="F30" s="23"/>
      <c r="G30" s="37"/>
      <c r="H30" s="37"/>
      <c r="I30" s="37"/>
      <c r="K30" s="46"/>
    </row>
    <row r="31" spans="1:11" ht="38.25" customHeight="1">
      <c r="A31" s="11" t="s">
        <v>59</v>
      </c>
      <c r="B31" s="33">
        <f t="shared" si="1"/>
        <v>960</v>
      </c>
      <c r="C31" s="10">
        <v>1</v>
      </c>
      <c r="D31" s="10">
        <v>6</v>
      </c>
      <c r="E31" s="29">
        <v>6043184400</v>
      </c>
      <c r="F31" s="22"/>
      <c r="G31" s="38">
        <v>100</v>
      </c>
      <c r="H31" s="38">
        <f>H32</f>
        <v>100</v>
      </c>
      <c r="I31" s="38">
        <f>I32</f>
        <v>0</v>
      </c>
      <c r="K31" s="46">
        <f t="shared" si="0"/>
        <v>0</v>
      </c>
    </row>
    <row r="32" spans="1:11" ht="13.5" customHeight="1">
      <c r="A32" s="16" t="s">
        <v>16</v>
      </c>
      <c r="B32" s="33">
        <f t="shared" si="1"/>
        <v>960</v>
      </c>
      <c r="C32" s="10">
        <v>1</v>
      </c>
      <c r="D32" s="10">
        <v>6</v>
      </c>
      <c r="E32" s="29">
        <v>6043184400</v>
      </c>
      <c r="F32" s="22">
        <v>500</v>
      </c>
      <c r="G32" s="38">
        <v>100</v>
      </c>
      <c r="H32" s="38">
        <f>H33</f>
        <v>100</v>
      </c>
      <c r="I32" s="38">
        <f>I33</f>
        <v>0</v>
      </c>
      <c r="K32" s="46">
        <f t="shared" si="0"/>
        <v>0</v>
      </c>
    </row>
    <row r="33" spans="1:11" ht="15" customHeight="1">
      <c r="A33" s="11" t="s">
        <v>31</v>
      </c>
      <c r="B33" s="33">
        <f t="shared" si="1"/>
        <v>960</v>
      </c>
      <c r="C33" s="10">
        <v>1</v>
      </c>
      <c r="D33" s="10">
        <v>6</v>
      </c>
      <c r="E33" s="29">
        <v>6043184400</v>
      </c>
      <c r="F33" s="22">
        <v>540</v>
      </c>
      <c r="G33" s="38">
        <v>100</v>
      </c>
      <c r="H33" s="38">
        <v>100</v>
      </c>
      <c r="I33" s="38">
        <v>0</v>
      </c>
      <c r="K33" s="46">
        <f t="shared" si="0"/>
        <v>0</v>
      </c>
    </row>
    <row r="34" spans="1:11" ht="15" customHeight="1">
      <c r="A34" s="18" t="s">
        <v>69</v>
      </c>
      <c r="B34" s="32">
        <f>B29</f>
        <v>960</v>
      </c>
      <c r="C34" s="14">
        <v>1</v>
      </c>
      <c r="D34" s="14">
        <v>7</v>
      </c>
      <c r="E34" s="17"/>
      <c r="F34" s="22"/>
      <c r="G34" s="37">
        <f>G35</f>
        <v>0</v>
      </c>
      <c r="H34" s="37">
        <f aca="true" t="shared" si="5" ref="H34:I36">H35</f>
        <v>43519</v>
      </c>
      <c r="I34" s="37">
        <f t="shared" si="5"/>
        <v>0</v>
      </c>
      <c r="J34" s="24"/>
      <c r="K34" s="45">
        <f t="shared" si="0"/>
        <v>0</v>
      </c>
    </row>
    <row r="35" spans="1:11" ht="15" customHeight="1">
      <c r="A35" s="11" t="s">
        <v>70</v>
      </c>
      <c r="B35" s="33">
        <f>B30</f>
        <v>960</v>
      </c>
      <c r="C35" s="12">
        <v>1</v>
      </c>
      <c r="D35" s="12">
        <v>7</v>
      </c>
      <c r="E35" s="29">
        <v>7000080060</v>
      </c>
      <c r="F35" s="22"/>
      <c r="G35" s="38">
        <f>G36</f>
        <v>0</v>
      </c>
      <c r="H35" s="38">
        <f t="shared" si="5"/>
        <v>43519</v>
      </c>
      <c r="I35" s="38">
        <f t="shared" si="5"/>
        <v>0</v>
      </c>
      <c r="K35" s="46">
        <f t="shared" si="0"/>
        <v>0</v>
      </c>
    </row>
    <row r="36" spans="1:11" ht="15" customHeight="1">
      <c r="A36" s="28" t="s">
        <v>16</v>
      </c>
      <c r="B36" s="33">
        <f>B31</f>
        <v>960</v>
      </c>
      <c r="C36" s="12">
        <v>1</v>
      </c>
      <c r="D36" s="12">
        <v>7</v>
      </c>
      <c r="E36" s="29">
        <v>7000080060</v>
      </c>
      <c r="F36" s="22">
        <v>800</v>
      </c>
      <c r="G36" s="38">
        <f>G37</f>
        <v>0</v>
      </c>
      <c r="H36" s="38">
        <f t="shared" si="5"/>
        <v>43519</v>
      </c>
      <c r="I36" s="38">
        <f t="shared" si="5"/>
        <v>0</v>
      </c>
      <c r="K36" s="46">
        <f t="shared" si="0"/>
        <v>0</v>
      </c>
    </row>
    <row r="37" spans="1:11" ht="15" customHeight="1">
      <c r="A37" s="11" t="s">
        <v>31</v>
      </c>
      <c r="B37" s="33">
        <f>B32</f>
        <v>960</v>
      </c>
      <c r="C37" s="12">
        <v>1</v>
      </c>
      <c r="D37" s="12">
        <v>7</v>
      </c>
      <c r="E37" s="29">
        <v>7000080060</v>
      </c>
      <c r="F37" s="22">
        <v>880</v>
      </c>
      <c r="G37" s="38">
        <v>0</v>
      </c>
      <c r="H37" s="38">
        <v>43519</v>
      </c>
      <c r="I37" s="38">
        <v>0</v>
      </c>
      <c r="K37" s="46">
        <f t="shared" si="0"/>
        <v>0</v>
      </c>
    </row>
    <row r="38" spans="1:11" s="24" customFormat="1" ht="12.75">
      <c r="A38" s="15" t="s">
        <v>34</v>
      </c>
      <c r="B38" s="32">
        <f>B33</f>
        <v>960</v>
      </c>
      <c r="C38" s="14">
        <v>1</v>
      </c>
      <c r="D38" s="14">
        <v>11</v>
      </c>
      <c r="E38" s="17"/>
      <c r="F38" s="23"/>
      <c r="G38" s="37">
        <f>G39</f>
        <v>5000</v>
      </c>
      <c r="H38" s="37">
        <f aca="true" t="shared" si="6" ref="H38:I40">H39</f>
        <v>5000</v>
      </c>
      <c r="I38" s="37">
        <f t="shared" si="6"/>
        <v>0</v>
      </c>
      <c r="K38" s="45">
        <f t="shared" si="0"/>
        <v>0</v>
      </c>
    </row>
    <row r="39" spans="1:11" ht="12.75">
      <c r="A39" s="11" t="s">
        <v>43</v>
      </c>
      <c r="B39" s="33">
        <f t="shared" si="1"/>
        <v>960</v>
      </c>
      <c r="C39" s="10">
        <v>1</v>
      </c>
      <c r="D39" s="10">
        <v>11</v>
      </c>
      <c r="E39" s="29">
        <v>7000083030</v>
      </c>
      <c r="F39" s="22"/>
      <c r="G39" s="38">
        <f>G40</f>
        <v>5000</v>
      </c>
      <c r="H39" s="38">
        <f t="shared" si="6"/>
        <v>5000</v>
      </c>
      <c r="I39" s="38">
        <f t="shared" si="6"/>
        <v>0</v>
      </c>
      <c r="K39" s="46">
        <f t="shared" si="0"/>
        <v>0</v>
      </c>
    </row>
    <row r="40" spans="1:11" ht="12.75">
      <c r="A40" s="28" t="s">
        <v>16</v>
      </c>
      <c r="B40" s="33">
        <f t="shared" si="1"/>
        <v>960</v>
      </c>
      <c r="C40" s="10">
        <v>1</v>
      </c>
      <c r="D40" s="10">
        <v>11</v>
      </c>
      <c r="E40" s="29">
        <v>7000083030</v>
      </c>
      <c r="F40" s="22">
        <v>800</v>
      </c>
      <c r="G40" s="38">
        <f>G41</f>
        <v>5000</v>
      </c>
      <c r="H40" s="38">
        <f t="shared" si="6"/>
        <v>5000</v>
      </c>
      <c r="I40" s="38">
        <f t="shared" si="6"/>
        <v>0</v>
      </c>
      <c r="K40" s="46">
        <f t="shared" si="0"/>
        <v>0</v>
      </c>
    </row>
    <row r="41" spans="1:11" ht="12.75">
      <c r="A41" s="28" t="s">
        <v>35</v>
      </c>
      <c r="B41" s="33">
        <f t="shared" si="1"/>
        <v>960</v>
      </c>
      <c r="C41" s="10">
        <v>1</v>
      </c>
      <c r="D41" s="10">
        <v>11</v>
      </c>
      <c r="E41" s="29">
        <v>7000083030</v>
      </c>
      <c r="F41" s="22">
        <v>870</v>
      </c>
      <c r="G41" s="38">
        <v>5000</v>
      </c>
      <c r="H41" s="38">
        <v>5000</v>
      </c>
      <c r="I41" s="38">
        <v>0</v>
      </c>
      <c r="K41" s="46">
        <f t="shared" si="0"/>
        <v>0</v>
      </c>
    </row>
    <row r="42" spans="1:11" s="24" customFormat="1" ht="12.75">
      <c r="A42" s="15" t="s">
        <v>10</v>
      </c>
      <c r="B42" s="32">
        <f t="shared" si="1"/>
        <v>960</v>
      </c>
      <c r="C42" s="14">
        <v>1</v>
      </c>
      <c r="D42" s="14">
        <v>13</v>
      </c>
      <c r="E42" s="17"/>
      <c r="F42" s="23"/>
      <c r="G42" s="37">
        <f>G43+G49</f>
        <v>14240</v>
      </c>
      <c r="H42" s="37">
        <f>H43+H49+H46</f>
        <v>14240</v>
      </c>
      <c r="I42" s="37">
        <f>I43+I49</f>
        <v>0</v>
      </c>
      <c r="K42" s="45">
        <f t="shared" si="0"/>
        <v>0</v>
      </c>
    </row>
    <row r="43" spans="1:11" ht="31.5" customHeight="1">
      <c r="A43" s="11" t="s">
        <v>44</v>
      </c>
      <c r="B43" s="33">
        <f t="shared" si="1"/>
        <v>960</v>
      </c>
      <c r="C43" s="10">
        <v>1</v>
      </c>
      <c r="D43" s="10">
        <v>13</v>
      </c>
      <c r="E43" s="29">
        <v>6041280900</v>
      </c>
      <c r="F43" s="22"/>
      <c r="G43" s="38">
        <f aca="true" t="shared" si="7" ref="G43:I44">G44</f>
        <v>12840</v>
      </c>
      <c r="H43" s="38">
        <f t="shared" si="7"/>
        <v>12840</v>
      </c>
      <c r="I43" s="38">
        <f t="shared" si="7"/>
        <v>0</v>
      </c>
      <c r="K43" s="46">
        <f t="shared" si="0"/>
        <v>0</v>
      </c>
    </row>
    <row r="44" spans="1:11" ht="25.5">
      <c r="A44" s="16" t="s">
        <v>25</v>
      </c>
      <c r="B44" s="33">
        <f t="shared" si="1"/>
        <v>960</v>
      </c>
      <c r="C44" s="10">
        <v>1</v>
      </c>
      <c r="D44" s="10">
        <v>13</v>
      </c>
      <c r="E44" s="29">
        <v>6041280900</v>
      </c>
      <c r="F44" s="22">
        <v>200</v>
      </c>
      <c r="G44" s="38">
        <f t="shared" si="7"/>
        <v>12840</v>
      </c>
      <c r="H44" s="38">
        <f t="shared" si="7"/>
        <v>12840</v>
      </c>
      <c r="I44" s="38">
        <f t="shared" si="7"/>
        <v>0</v>
      </c>
      <c r="K44" s="46">
        <f t="shared" si="0"/>
        <v>0</v>
      </c>
    </row>
    <row r="45" spans="1:11" ht="27" customHeight="1">
      <c r="A45" s="16" t="s">
        <v>20</v>
      </c>
      <c r="B45" s="33">
        <f t="shared" si="1"/>
        <v>960</v>
      </c>
      <c r="C45" s="10">
        <v>1</v>
      </c>
      <c r="D45" s="10">
        <v>13</v>
      </c>
      <c r="E45" s="29">
        <v>6041280900</v>
      </c>
      <c r="F45" s="22">
        <v>240</v>
      </c>
      <c r="G45" s="38">
        <v>12840</v>
      </c>
      <c r="H45" s="38">
        <v>12840</v>
      </c>
      <c r="I45" s="38">
        <v>0</v>
      </c>
      <c r="K45" s="46">
        <f t="shared" si="0"/>
        <v>0</v>
      </c>
    </row>
    <row r="46" spans="1:11" ht="27" customHeight="1" hidden="1">
      <c r="A46" s="49" t="s">
        <v>66</v>
      </c>
      <c r="B46" s="33">
        <f t="shared" si="1"/>
        <v>960</v>
      </c>
      <c r="C46" s="10">
        <v>1</v>
      </c>
      <c r="D46" s="10">
        <v>13</v>
      </c>
      <c r="E46" s="29">
        <v>6001280920</v>
      </c>
      <c r="F46" s="22"/>
      <c r="G46" s="38">
        <v>0</v>
      </c>
      <c r="H46" s="38">
        <f>H47</f>
        <v>0</v>
      </c>
      <c r="I46" s="38">
        <f>I47</f>
        <v>0</v>
      </c>
      <c r="K46" s="46" t="e">
        <f t="shared" si="0"/>
        <v>#DIV/0!</v>
      </c>
    </row>
    <row r="47" spans="1:11" ht="27" customHeight="1" hidden="1">
      <c r="A47" s="49" t="s">
        <v>25</v>
      </c>
      <c r="B47" s="33">
        <f t="shared" si="1"/>
        <v>960</v>
      </c>
      <c r="C47" s="10">
        <v>1</v>
      </c>
      <c r="D47" s="10">
        <v>13</v>
      </c>
      <c r="E47" s="29">
        <v>6001280920</v>
      </c>
      <c r="F47" s="22">
        <v>200</v>
      </c>
      <c r="G47" s="38">
        <v>0</v>
      </c>
      <c r="H47" s="38">
        <f>H48</f>
        <v>0</v>
      </c>
      <c r="I47" s="38">
        <f>I48</f>
        <v>0</v>
      </c>
      <c r="K47" s="46" t="e">
        <f t="shared" si="0"/>
        <v>#DIV/0!</v>
      </c>
    </row>
    <row r="48" spans="1:11" ht="27" customHeight="1" hidden="1">
      <c r="A48" s="49" t="s">
        <v>20</v>
      </c>
      <c r="B48" s="33">
        <f t="shared" si="1"/>
        <v>960</v>
      </c>
      <c r="C48" s="10">
        <v>1</v>
      </c>
      <c r="D48" s="10">
        <v>13</v>
      </c>
      <c r="E48" s="29">
        <v>6001280920</v>
      </c>
      <c r="F48" s="22">
        <v>240</v>
      </c>
      <c r="G48" s="38">
        <v>0</v>
      </c>
      <c r="H48" s="38">
        <v>0</v>
      </c>
      <c r="I48" s="38">
        <v>0</v>
      </c>
      <c r="K48" s="46" t="e">
        <f t="shared" si="0"/>
        <v>#DIV/0!</v>
      </c>
    </row>
    <row r="49" spans="1:11" ht="51">
      <c r="A49" s="11" t="s">
        <v>45</v>
      </c>
      <c r="B49" s="33">
        <f>B45</f>
        <v>960</v>
      </c>
      <c r="C49" s="10">
        <v>1</v>
      </c>
      <c r="D49" s="10">
        <v>13</v>
      </c>
      <c r="E49" s="29">
        <v>6043184220</v>
      </c>
      <c r="F49" s="22"/>
      <c r="G49" s="38">
        <f aca="true" t="shared" si="8" ref="G49:I50">G50</f>
        <v>1400</v>
      </c>
      <c r="H49" s="38">
        <f t="shared" si="8"/>
        <v>1400</v>
      </c>
      <c r="I49" s="38">
        <f t="shared" si="8"/>
        <v>0</v>
      </c>
      <c r="K49" s="46">
        <f t="shared" si="0"/>
        <v>0</v>
      </c>
    </row>
    <row r="50" spans="1:11" ht="12.75">
      <c r="A50" s="11" t="s">
        <v>28</v>
      </c>
      <c r="B50" s="33">
        <f t="shared" si="1"/>
        <v>960</v>
      </c>
      <c r="C50" s="10">
        <v>1</v>
      </c>
      <c r="D50" s="10">
        <v>13</v>
      </c>
      <c r="E50" s="29">
        <v>6043184220</v>
      </c>
      <c r="F50" s="22">
        <v>500</v>
      </c>
      <c r="G50" s="38">
        <f t="shared" si="8"/>
        <v>1400</v>
      </c>
      <c r="H50" s="38">
        <f t="shared" si="8"/>
        <v>1400</v>
      </c>
      <c r="I50" s="38">
        <f t="shared" si="8"/>
        <v>0</v>
      </c>
      <c r="K50" s="46">
        <f t="shared" si="0"/>
        <v>0</v>
      </c>
    </row>
    <row r="51" spans="1:11" ht="12.75">
      <c r="A51" s="11" t="s">
        <v>17</v>
      </c>
      <c r="B51" s="33">
        <f t="shared" si="1"/>
        <v>960</v>
      </c>
      <c r="C51" s="10">
        <v>1</v>
      </c>
      <c r="D51" s="10">
        <v>13</v>
      </c>
      <c r="E51" s="29">
        <v>6043184220</v>
      </c>
      <c r="F51" s="22">
        <v>540</v>
      </c>
      <c r="G51" s="38">
        <v>1400</v>
      </c>
      <c r="H51" s="38">
        <v>1400</v>
      </c>
      <c r="I51" s="38">
        <v>0</v>
      </c>
      <c r="K51" s="46">
        <f t="shared" si="0"/>
        <v>0</v>
      </c>
    </row>
    <row r="52" spans="1:11" s="24" customFormat="1" ht="12.75">
      <c r="A52" s="18" t="s">
        <v>7</v>
      </c>
      <c r="B52" s="32">
        <f t="shared" si="1"/>
        <v>960</v>
      </c>
      <c r="C52" s="14">
        <v>2</v>
      </c>
      <c r="D52" s="14"/>
      <c r="E52" s="17"/>
      <c r="F52" s="23"/>
      <c r="G52" s="37">
        <f aca="true" t="shared" si="9" ref="G52:I53">G53</f>
        <v>114949</v>
      </c>
      <c r="H52" s="37">
        <f t="shared" si="9"/>
        <v>114949</v>
      </c>
      <c r="I52" s="37">
        <f t="shared" si="9"/>
        <v>21918.29</v>
      </c>
      <c r="K52" s="45">
        <f t="shared" si="0"/>
        <v>19.06783878067665</v>
      </c>
    </row>
    <row r="53" spans="1:11" s="24" customFormat="1" ht="12.75">
      <c r="A53" s="18" t="s">
        <v>8</v>
      </c>
      <c r="B53" s="32">
        <f t="shared" si="1"/>
        <v>960</v>
      </c>
      <c r="C53" s="14">
        <v>2</v>
      </c>
      <c r="D53" s="14">
        <v>3</v>
      </c>
      <c r="E53" s="17"/>
      <c r="F53" s="23"/>
      <c r="G53" s="37">
        <f t="shared" si="9"/>
        <v>114949</v>
      </c>
      <c r="H53" s="37">
        <f t="shared" si="9"/>
        <v>114949</v>
      </c>
      <c r="I53" s="37">
        <f t="shared" si="9"/>
        <v>21918.29</v>
      </c>
      <c r="K53" s="45">
        <f t="shared" si="0"/>
        <v>19.06783878067665</v>
      </c>
    </row>
    <row r="54" spans="1:11" ht="25.5">
      <c r="A54" s="11" t="s">
        <v>29</v>
      </c>
      <c r="B54" s="33">
        <f t="shared" si="1"/>
        <v>960</v>
      </c>
      <c r="C54" s="10">
        <v>2</v>
      </c>
      <c r="D54" s="10">
        <v>3</v>
      </c>
      <c r="E54" s="29">
        <v>6041451180</v>
      </c>
      <c r="F54" s="22"/>
      <c r="G54" s="38">
        <f>G55+G57</f>
        <v>114949</v>
      </c>
      <c r="H54" s="38">
        <f>H55+H57</f>
        <v>114949</v>
      </c>
      <c r="I54" s="38">
        <f>I55+I57</f>
        <v>21918.29</v>
      </c>
      <c r="K54" s="46">
        <f t="shared" si="0"/>
        <v>19.06783878067665</v>
      </c>
    </row>
    <row r="55" spans="1:11" ht="51">
      <c r="A55" s="16" t="s">
        <v>24</v>
      </c>
      <c r="B55" s="33">
        <f t="shared" si="1"/>
        <v>960</v>
      </c>
      <c r="C55" s="10">
        <v>2</v>
      </c>
      <c r="D55" s="10">
        <v>3</v>
      </c>
      <c r="E55" s="29">
        <v>6041451180</v>
      </c>
      <c r="F55" s="22">
        <v>100</v>
      </c>
      <c r="G55" s="38">
        <f>G56</f>
        <v>104493</v>
      </c>
      <c r="H55" s="38">
        <f>H56</f>
        <v>104493</v>
      </c>
      <c r="I55" s="38">
        <f>I56</f>
        <v>20503.05</v>
      </c>
      <c r="K55" s="46">
        <f t="shared" si="0"/>
        <v>19.621457896701212</v>
      </c>
    </row>
    <row r="56" spans="1:11" ht="25.5">
      <c r="A56" s="16" t="s">
        <v>19</v>
      </c>
      <c r="B56" s="33">
        <f t="shared" si="1"/>
        <v>960</v>
      </c>
      <c r="C56" s="10">
        <v>2</v>
      </c>
      <c r="D56" s="10">
        <v>3</v>
      </c>
      <c r="E56" s="29">
        <v>6041451180</v>
      </c>
      <c r="F56" s="22">
        <v>120</v>
      </c>
      <c r="G56" s="38">
        <v>104493</v>
      </c>
      <c r="H56" s="38">
        <v>104493</v>
      </c>
      <c r="I56" s="38">
        <v>20503.05</v>
      </c>
      <c r="K56" s="46">
        <f t="shared" si="0"/>
        <v>19.621457896701212</v>
      </c>
    </row>
    <row r="57" spans="1:11" ht="25.5">
      <c r="A57" s="16" t="s">
        <v>25</v>
      </c>
      <c r="B57" s="33">
        <f t="shared" si="1"/>
        <v>960</v>
      </c>
      <c r="C57" s="10">
        <v>2</v>
      </c>
      <c r="D57" s="10">
        <v>3</v>
      </c>
      <c r="E57" s="29">
        <v>6041451180</v>
      </c>
      <c r="F57" s="22">
        <v>200</v>
      </c>
      <c r="G57" s="38">
        <f>G58</f>
        <v>10456</v>
      </c>
      <c r="H57" s="38">
        <f>H58</f>
        <v>10456</v>
      </c>
      <c r="I57" s="38">
        <f>I58</f>
        <v>1415.24</v>
      </c>
      <c r="K57" s="46">
        <f t="shared" si="0"/>
        <v>13.535195103289976</v>
      </c>
    </row>
    <row r="58" spans="1:11" ht="14.25" customHeight="1">
      <c r="A58" s="16" t="s">
        <v>20</v>
      </c>
      <c r="B58" s="33">
        <f t="shared" si="1"/>
        <v>960</v>
      </c>
      <c r="C58" s="12">
        <v>2</v>
      </c>
      <c r="D58" s="12">
        <v>3</v>
      </c>
      <c r="E58" s="29">
        <v>6041451180</v>
      </c>
      <c r="F58" s="21">
        <v>240</v>
      </c>
      <c r="G58" s="38">
        <v>10456</v>
      </c>
      <c r="H58" s="38">
        <v>10456</v>
      </c>
      <c r="I58" s="38">
        <v>1415.24</v>
      </c>
      <c r="K58" s="46">
        <f t="shared" si="0"/>
        <v>13.535195103289976</v>
      </c>
    </row>
    <row r="59" spans="1:11" s="24" customFormat="1" ht="12.75">
      <c r="A59" s="18" t="s">
        <v>11</v>
      </c>
      <c r="B59" s="32">
        <f t="shared" si="1"/>
        <v>960</v>
      </c>
      <c r="C59" s="14">
        <v>3</v>
      </c>
      <c r="D59" s="14"/>
      <c r="E59" s="17"/>
      <c r="F59" s="23"/>
      <c r="G59" s="37">
        <f aca="true" t="shared" si="10" ref="G59:I60">G60</f>
        <v>10000</v>
      </c>
      <c r="H59" s="37">
        <f t="shared" si="10"/>
        <v>40000</v>
      </c>
      <c r="I59" s="37">
        <f t="shared" si="10"/>
        <v>0</v>
      </c>
      <c r="K59" s="45">
        <f t="shared" si="0"/>
        <v>0</v>
      </c>
    </row>
    <row r="60" spans="1:11" s="24" customFormat="1" ht="12.75">
      <c r="A60" s="18" t="s">
        <v>14</v>
      </c>
      <c r="B60" s="32">
        <f t="shared" si="1"/>
        <v>960</v>
      </c>
      <c r="C60" s="14">
        <v>3</v>
      </c>
      <c r="D60" s="14">
        <v>10</v>
      </c>
      <c r="E60" s="17"/>
      <c r="F60" s="23"/>
      <c r="G60" s="37">
        <f t="shared" si="10"/>
        <v>10000</v>
      </c>
      <c r="H60" s="37">
        <f t="shared" si="10"/>
        <v>40000</v>
      </c>
      <c r="I60" s="37">
        <f t="shared" si="10"/>
        <v>0</v>
      </c>
      <c r="K60" s="45">
        <f t="shared" si="0"/>
        <v>0</v>
      </c>
    </row>
    <row r="61" spans="1:11" ht="12.75">
      <c r="A61" s="16" t="s">
        <v>46</v>
      </c>
      <c r="B61" s="33">
        <f t="shared" si="1"/>
        <v>960</v>
      </c>
      <c r="C61" s="10">
        <v>3</v>
      </c>
      <c r="D61" s="10">
        <v>10</v>
      </c>
      <c r="E61" s="29">
        <v>6041381140</v>
      </c>
      <c r="F61" s="22"/>
      <c r="G61" s="38">
        <f>G62</f>
        <v>10000</v>
      </c>
      <c r="H61" s="38">
        <f>H62+H64</f>
        <v>40000</v>
      </c>
      <c r="I61" s="38">
        <f>I62+I64</f>
        <v>0</v>
      </c>
      <c r="K61" s="46">
        <f t="shared" si="0"/>
        <v>0</v>
      </c>
    </row>
    <row r="62" spans="1:11" ht="25.5">
      <c r="A62" s="16" t="s">
        <v>25</v>
      </c>
      <c r="B62" s="33">
        <f t="shared" si="1"/>
        <v>960</v>
      </c>
      <c r="C62" s="10">
        <v>3</v>
      </c>
      <c r="D62" s="10">
        <v>10</v>
      </c>
      <c r="E62" s="29">
        <v>6041381140</v>
      </c>
      <c r="F62" s="22">
        <v>200</v>
      </c>
      <c r="G62" s="38">
        <f>G63</f>
        <v>10000</v>
      </c>
      <c r="H62" s="38">
        <f>H63</f>
        <v>40000</v>
      </c>
      <c r="I62" s="38">
        <f>I63</f>
        <v>0</v>
      </c>
      <c r="K62" s="46">
        <f t="shared" si="0"/>
        <v>0</v>
      </c>
    </row>
    <row r="63" spans="1:11" ht="13.5" customHeight="1">
      <c r="A63" s="16" t="s">
        <v>20</v>
      </c>
      <c r="B63" s="33">
        <f t="shared" si="1"/>
        <v>960</v>
      </c>
      <c r="C63" s="10">
        <v>3</v>
      </c>
      <c r="D63" s="10">
        <v>10</v>
      </c>
      <c r="E63" s="29">
        <v>6041381140</v>
      </c>
      <c r="F63" s="22">
        <v>240</v>
      </c>
      <c r="G63" s="38">
        <v>10000</v>
      </c>
      <c r="H63" s="38">
        <v>40000</v>
      </c>
      <c r="I63" s="38">
        <v>0</v>
      </c>
      <c r="K63" s="46">
        <f t="shared" si="0"/>
        <v>0</v>
      </c>
    </row>
    <row r="64" spans="1:11" ht="12.75" customHeight="1" hidden="1">
      <c r="A64" s="16" t="s">
        <v>16</v>
      </c>
      <c r="B64" s="33">
        <f t="shared" si="1"/>
        <v>960</v>
      </c>
      <c r="C64" s="10">
        <v>3</v>
      </c>
      <c r="D64" s="10">
        <v>10</v>
      </c>
      <c r="E64" s="29">
        <v>6001381140</v>
      </c>
      <c r="F64" s="22">
        <v>800</v>
      </c>
      <c r="G64" s="38">
        <v>41760</v>
      </c>
      <c r="H64" s="38">
        <f>H65</f>
        <v>0</v>
      </c>
      <c r="I64" s="38">
        <f>I65</f>
        <v>0</v>
      </c>
      <c r="K64" s="45" t="e">
        <f t="shared" si="0"/>
        <v>#DIV/0!</v>
      </c>
    </row>
    <row r="65" spans="1:11" ht="15.75" customHeight="1" hidden="1">
      <c r="A65" s="16" t="s">
        <v>26</v>
      </c>
      <c r="B65" s="33">
        <f t="shared" si="1"/>
        <v>960</v>
      </c>
      <c r="C65" s="10">
        <v>3</v>
      </c>
      <c r="D65" s="10">
        <v>10</v>
      </c>
      <c r="E65" s="29">
        <v>6001381140</v>
      </c>
      <c r="F65" s="22">
        <v>850</v>
      </c>
      <c r="G65" s="38">
        <v>0</v>
      </c>
      <c r="H65" s="38">
        <v>0</v>
      </c>
      <c r="I65" s="38">
        <v>0</v>
      </c>
      <c r="K65" s="45" t="e">
        <f t="shared" si="0"/>
        <v>#DIV/0!</v>
      </c>
    </row>
    <row r="66" spans="1:11" s="24" customFormat="1" ht="12.75">
      <c r="A66" s="25" t="s">
        <v>32</v>
      </c>
      <c r="B66" s="32">
        <f>B63</f>
        <v>960</v>
      </c>
      <c r="C66" s="14">
        <v>4</v>
      </c>
      <c r="D66" s="14"/>
      <c r="E66" s="34"/>
      <c r="F66" s="23"/>
      <c r="G66" s="37">
        <f>G78+G67+G71</f>
        <v>904060</v>
      </c>
      <c r="H66" s="37">
        <f>H78+H67+H71</f>
        <v>904060</v>
      </c>
      <c r="I66" s="37">
        <f>I78+I67+I71</f>
        <v>142268</v>
      </c>
      <c r="K66" s="45">
        <f t="shared" si="0"/>
        <v>15.736566157113465</v>
      </c>
    </row>
    <row r="67" spans="1:11" s="30" customFormat="1" ht="12.75">
      <c r="A67" s="25" t="s">
        <v>36</v>
      </c>
      <c r="B67" s="32">
        <f t="shared" si="1"/>
        <v>960</v>
      </c>
      <c r="C67" s="14">
        <v>4</v>
      </c>
      <c r="D67" s="14">
        <v>6</v>
      </c>
      <c r="E67" s="34"/>
      <c r="F67" s="23"/>
      <c r="G67" s="37">
        <f aca="true" t="shared" si="11" ref="G67:I69">G68</f>
        <v>41760</v>
      </c>
      <c r="H67" s="37">
        <f t="shared" si="11"/>
        <v>41760</v>
      </c>
      <c r="I67" s="37">
        <f t="shared" si="11"/>
        <v>31320</v>
      </c>
      <c r="K67" s="45">
        <f t="shared" si="0"/>
        <v>75</v>
      </c>
    </row>
    <row r="68" spans="1:11" s="30" customFormat="1" ht="25.5">
      <c r="A68" s="16" t="s">
        <v>53</v>
      </c>
      <c r="B68" s="33">
        <f t="shared" si="1"/>
        <v>960</v>
      </c>
      <c r="C68" s="12">
        <v>4</v>
      </c>
      <c r="D68" s="12">
        <v>6</v>
      </c>
      <c r="E68" s="29">
        <v>6044183300</v>
      </c>
      <c r="F68" s="21"/>
      <c r="G68" s="38">
        <f t="shared" si="11"/>
        <v>41760</v>
      </c>
      <c r="H68" s="38">
        <f t="shared" si="11"/>
        <v>41760</v>
      </c>
      <c r="I68" s="38">
        <f t="shared" si="11"/>
        <v>31320</v>
      </c>
      <c r="K68" s="46">
        <f t="shared" si="0"/>
        <v>75</v>
      </c>
    </row>
    <row r="69" spans="1:11" s="30" customFormat="1" ht="25.5">
      <c r="A69" s="16" t="s">
        <v>25</v>
      </c>
      <c r="B69" s="33">
        <f t="shared" si="1"/>
        <v>960</v>
      </c>
      <c r="C69" s="12">
        <v>4</v>
      </c>
      <c r="D69" s="12">
        <v>6</v>
      </c>
      <c r="E69" s="29">
        <v>6044183300</v>
      </c>
      <c r="F69" s="21">
        <v>200</v>
      </c>
      <c r="G69" s="38">
        <f t="shared" si="11"/>
        <v>41760</v>
      </c>
      <c r="H69" s="38">
        <f t="shared" si="11"/>
        <v>41760</v>
      </c>
      <c r="I69" s="38">
        <f t="shared" si="11"/>
        <v>31320</v>
      </c>
      <c r="K69" s="46">
        <f t="shared" si="0"/>
        <v>75</v>
      </c>
    </row>
    <row r="70" spans="1:11" s="30" customFormat="1" ht="13.5" customHeight="1">
      <c r="A70" s="16" t="s">
        <v>20</v>
      </c>
      <c r="B70" s="33">
        <f t="shared" si="1"/>
        <v>960</v>
      </c>
      <c r="C70" s="12">
        <v>4</v>
      </c>
      <c r="D70" s="12">
        <v>6</v>
      </c>
      <c r="E70" s="29">
        <v>6044183300</v>
      </c>
      <c r="F70" s="21">
        <v>240</v>
      </c>
      <c r="G70" s="38">
        <v>41760</v>
      </c>
      <c r="H70" s="38">
        <v>41760</v>
      </c>
      <c r="I70" s="38">
        <v>31320</v>
      </c>
      <c r="K70" s="46">
        <f t="shared" si="0"/>
        <v>75</v>
      </c>
    </row>
    <row r="71" spans="1:11" s="30" customFormat="1" ht="13.5" customHeight="1">
      <c r="A71" s="25" t="s">
        <v>56</v>
      </c>
      <c r="B71" s="32">
        <v>960</v>
      </c>
      <c r="C71" s="14">
        <v>4</v>
      </c>
      <c r="D71" s="14">
        <v>9</v>
      </c>
      <c r="E71" s="34"/>
      <c r="F71" s="23"/>
      <c r="G71" s="37">
        <f>G72+G75</f>
        <v>862300</v>
      </c>
      <c r="H71" s="37">
        <f>H72+H75</f>
        <v>862300</v>
      </c>
      <c r="I71" s="37">
        <f>I72+I75</f>
        <v>110948</v>
      </c>
      <c r="K71" s="45">
        <f t="shared" si="0"/>
        <v>12.866519772700915</v>
      </c>
    </row>
    <row r="72" spans="1:11" s="30" customFormat="1" ht="140.25">
      <c r="A72" s="16" t="s">
        <v>57</v>
      </c>
      <c r="B72" s="33">
        <v>960</v>
      </c>
      <c r="C72" s="12">
        <v>4</v>
      </c>
      <c r="D72" s="12">
        <v>9</v>
      </c>
      <c r="E72" s="29" t="s">
        <v>71</v>
      </c>
      <c r="F72" s="21"/>
      <c r="G72" s="38">
        <f aca="true" t="shared" si="12" ref="G72:I73">G73</f>
        <v>862300</v>
      </c>
      <c r="H72" s="38">
        <f t="shared" si="12"/>
        <v>862300</v>
      </c>
      <c r="I72" s="38">
        <f t="shared" si="12"/>
        <v>110948</v>
      </c>
      <c r="K72" s="46">
        <f t="shared" si="0"/>
        <v>12.866519772700915</v>
      </c>
    </row>
    <row r="73" spans="1:11" s="30" customFormat="1" ht="26.25" customHeight="1">
      <c r="A73" s="48" t="s">
        <v>25</v>
      </c>
      <c r="B73" s="33">
        <v>960</v>
      </c>
      <c r="C73" s="12">
        <v>4</v>
      </c>
      <c r="D73" s="12">
        <v>9</v>
      </c>
      <c r="E73" s="29" t="s">
        <v>71</v>
      </c>
      <c r="F73" s="21">
        <v>200</v>
      </c>
      <c r="G73" s="38">
        <f t="shared" si="12"/>
        <v>862300</v>
      </c>
      <c r="H73" s="38">
        <f t="shared" si="12"/>
        <v>862300</v>
      </c>
      <c r="I73" s="38">
        <f t="shared" si="12"/>
        <v>110948</v>
      </c>
      <c r="K73" s="46">
        <f t="shared" si="0"/>
        <v>12.866519772700915</v>
      </c>
    </row>
    <row r="74" spans="1:11" s="30" customFormat="1" ht="28.5" customHeight="1">
      <c r="A74" s="16" t="s">
        <v>20</v>
      </c>
      <c r="B74" s="33">
        <v>960</v>
      </c>
      <c r="C74" s="12">
        <v>4</v>
      </c>
      <c r="D74" s="12">
        <v>9</v>
      </c>
      <c r="E74" s="29" t="s">
        <v>71</v>
      </c>
      <c r="F74" s="21">
        <v>240</v>
      </c>
      <c r="G74" s="38">
        <v>862300</v>
      </c>
      <c r="H74" s="38">
        <v>862300</v>
      </c>
      <c r="I74" s="38">
        <v>110948</v>
      </c>
      <c r="K74" s="46">
        <f t="shared" si="0"/>
        <v>12.866519772700915</v>
      </c>
    </row>
    <row r="75" spans="1:11" s="30" customFormat="1" ht="27" customHeight="1" hidden="1">
      <c r="A75" s="49" t="s">
        <v>65</v>
      </c>
      <c r="B75" s="33">
        <v>960</v>
      </c>
      <c r="C75" s="12">
        <v>4</v>
      </c>
      <c r="D75" s="12">
        <v>9</v>
      </c>
      <c r="E75" s="29" t="s">
        <v>72</v>
      </c>
      <c r="F75" s="21"/>
      <c r="G75" s="38">
        <f aca="true" t="shared" si="13" ref="G75:I76">G76</f>
        <v>0</v>
      </c>
      <c r="H75" s="38">
        <f t="shared" si="13"/>
        <v>0</v>
      </c>
      <c r="I75" s="38">
        <f t="shared" si="13"/>
        <v>0</v>
      </c>
      <c r="K75" s="46" t="e">
        <f t="shared" si="0"/>
        <v>#DIV/0!</v>
      </c>
    </row>
    <row r="76" spans="1:11" s="30" customFormat="1" ht="26.25" customHeight="1" hidden="1">
      <c r="A76" s="49" t="s">
        <v>25</v>
      </c>
      <c r="B76" s="33">
        <v>960</v>
      </c>
      <c r="C76" s="12">
        <v>4</v>
      </c>
      <c r="D76" s="12">
        <v>9</v>
      </c>
      <c r="E76" s="29" t="s">
        <v>72</v>
      </c>
      <c r="F76" s="21">
        <v>200</v>
      </c>
      <c r="G76" s="38">
        <f t="shared" si="13"/>
        <v>0</v>
      </c>
      <c r="H76" s="38">
        <f>H77</f>
        <v>0</v>
      </c>
      <c r="I76" s="38">
        <f t="shared" si="13"/>
        <v>0</v>
      </c>
      <c r="K76" s="46" t="e">
        <f t="shared" si="0"/>
        <v>#DIV/0!</v>
      </c>
    </row>
    <row r="77" spans="1:11" s="30" customFormat="1" ht="25.5" customHeight="1" hidden="1">
      <c r="A77" s="49" t="s">
        <v>20</v>
      </c>
      <c r="B77" s="33">
        <v>960</v>
      </c>
      <c r="C77" s="12">
        <v>4</v>
      </c>
      <c r="D77" s="12">
        <v>9</v>
      </c>
      <c r="E77" s="29" t="s">
        <v>72</v>
      </c>
      <c r="F77" s="21">
        <v>240</v>
      </c>
      <c r="G77" s="38">
        <v>0</v>
      </c>
      <c r="H77" s="38">
        <v>0</v>
      </c>
      <c r="I77" s="38">
        <v>0</v>
      </c>
      <c r="K77" s="46" t="e">
        <f t="shared" si="0"/>
        <v>#DIV/0!</v>
      </c>
    </row>
    <row r="78" spans="1:11" s="24" customFormat="1" ht="24.75" customHeight="1" hidden="1">
      <c r="A78" s="25" t="s">
        <v>33</v>
      </c>
      <c r="B78" s="32">
        <f>B70</f>
        <v>960</v>
      </c>
      <c r="C78" s="14">
        <v>4</v>
      </c>
      <c r="D78" s="14">
        <v>12</v>
      </c>
      <c r="E78" s="34">
        <v>0</v>
      </c>
      <c r="F78" s="23"/>
      <c r="G78" s="37">
        <f>G79+G82</f>
        <v>0</v>
      </c>
      <c r="H78" s="37">
        <f>H79+H82</f>
        <v>0</v>
      </c>
      <c r="I78" s="37">
        <f>I79+I82</f>
        <v>0</v>
      </c>
      <c r="K78" s="45" t="e">
        <f t="shared" si="0"/>
        <v>#DIV/0!</v>
      </c>
    </row>
    <row r="79" spans="1:11" ht="22.5" customHeight="1" hidden="1">
      <c r="A79" s="16" t="s">
        <v>55</v>
      </c>
      <c r="B79" s="33">
        <f t="shared" si="1"/>
        <v>960</v>
      </c>
      <c r="C79" s="10">
        <v>4</v>
      </c>
      <c r="D79" s="10">
        <v>12</v>
      </c>
      <c r="E79" s="29">
        <v>6001280910</v>
      </c>
      <c r="F79" s="22"/>
      <c r="G79" s="38">
        <f aca="true" t="shared" si="14" ref="G79:I80">G80</f>
        <v>0</v>
      </c>
      <c r="H79" s="38">
        <f t="shared" si="14"/>
        <v>0</v>
      </c>
      <c r="I79" s="38">
        <f t="shared" si="14"/>
        <v>0</v>
      </c>
      <c r="K79" s="45" t="e">
        <f t="shared" si="0"/>
        <v>#DIV/0!</v>
      </c>
    </row>
    <row r="80" spans="1:11" ht="24" customHeight="1" hidden="1">
      <c r="A80" s="16" t="s">
        <v>25</v>
      </c>
      <c r="B80" s="33">
        <f t="shared" si="1"/>
        <v>960</v>
      </c>
      <c r="C80" s="10">
        <v>4</v>
      </c>
      <c r="D80" s="10">
        <v>12</v>
      </c>
      <c r="E80" s="29">
        <v>6001280910</v>
      </c>
      <c r="F80" s="22">
        <v>200</v>
      </c>
      <c r="G80" s="38">
        <f t="shared" si="14"/>
        <v>0</v>
      </c>
      <c r="H80" s="38">
        <f t="shared" si="14"/>
        <v>0</v>
      </c>
      <c r="I80" s="38">
        <f t="shared" si="14"/>
        <v>0</v>
      </c>
      <c r="K80" s="45" t="e">
        <f t="shared" si="0"/>
        <v>#DIV/0!</v>
      </c>
    </row>
    <row r="81" spans="1:11" ht="22.5" customHeight="1" hidden="1">
      <c r="A81" s="16" t="s">
        <v>20</v>
      </c>
      <c r="B81" s="33">
        <f t="shared" si="1"/>
        <v>960</v>
      </c>
      <c r="C81" s="10">
        <v>4</v>
      </c>
      <c r="D81" s="10">
        <v>12</v>
      </c>
      <c r="E81" s="29">
        <v>6001280910</v>
      </c>
      <c r="F81" s="22">
        <v>240</v>
      </c>
      <c r="G81" s="38">
        <v>0</v>
      </c>
      <c r="H81" s="38">
        <v>0</v>
      </c>
      <c r="I81" s="38">
        <v>0</v>
      </c>
      <c r="K81" s="45" t="e">
        <f t="shared" si="0"/>
        <v>#DIV/0!</v>
      </c>
    </row>
    <row r="82" spans="1:11" ht="23.25" customHeight="1" hidden="1">
      <c r="A82" s="16" t="s">
        <v>54</v>
      </c>
      <c r="B82" s="33">
        <f t="shared" si="1"/>
        <v>960</v>
      </c>
      <c r="C82" s="10">
        <v>4</v>
      </c>
      <c r="D82" s="10">
        <v>12</v>
      </c>
      <c r="E82" s="29">
        <v>6001283750</v>
      </c>
      <c r="F82" s="22"/>
      <c r="G82" s="38">
        <f aca="true" t="shared" si="15" ref="G82:I83">G83</f>
        <v>0</v>
      </c>
      <c r="H82" s="38">
        <f t="shared" si="15"/>
        <v>0</v>
      </c>
      <c r="I82" s="38">
        <f t="shared" si="15"/>
        <v>0</v>
      </c>
      <c r="K82" s="46" t="e">
        <f t="shared" si="0"/>
        <v>#DIV/0!</v>
      </c>
    </row>
    <row r="83" spans="1:11" ht="23.25" customHeight="1" hidden="1">
      <c r="A83" s="16" t="s">
        <v>25</v>
      </c>
      <c r="B83" s="33">
        <f t="shared" si="1"/>
        <v>960</v>
      </c>
      <c r="C83" s="10">
        <v>4</v>
      </c>
      <c r="D83" s="10">
        <v>12</v>
      </c>
      <c r="E83" s="29">
        <v>6001283750</v>
      </c>
      <c r="F83" s="22">
        <v>200</v>
      </c>
      <c r="G83" s="38">
        <f t="shared" si="15"/>
        <v>0</v>
      </c>
      <c r="H83" s="38">
        <f t="shared" si="15"/>
        <v>0</v>
      </c>
      <c r="I83" s="38">
        <f t="shared" si="15"/>
        <v>0</v>
      </c>
      <c r="K83" s="46" t="e">
        <f t="shared" si="0"/>
        <v>#DIV/0!</v>
      </c>
    </row>
    <row r="84" spans="1:11" ht="24" customHeight="1" hidden="1">
      <c r="A84" s="16" t="s">
        <v>20</v>
      </c>
      <c r="B84" s="33">
        <f t="shared" si="1"/>
        <v>960</v>
      </c>
      <c r="C84" s="10">
        <v>4</v>
      </c>
      <c r="D84" s="10">
        <v>12</v>
      </c>
      <c r="E84" s="29">
        <v>6001283750</v>
      </c>
      <c r="F84" s="22">
        <v>240</v>
      </c>
      <c r="G84" s="38">
        <v>0</v>
      </c>
      <c r="H84" s="38">
        <v>0</v>
      </c>
      <c r="I84" s="38">
        <v>0</v>
      </c>
      <c r="K84" s="46" t="e">
        <f aca="true" t="shared" si="16" ref="K84:K117">I84/H84*100</f>
        <v>#DIV/0!</v>
      </c>
    </row>
    <row r="85" spans="1:11" s="24" customFormat="1" ht="12.75">
      <c r="A85" s="18" t="s">
        <v>5</v>
      </c>
      <c r="B85" s="32">
        <f t="shared" si="1"/>
        <v>960</v>
      </c>
      <c r="C85" s="14">
        <v>5</v>
      </c>
      <c r="D85" s="14"/>
      <c r="E85" s="34"/>
      <c r="F85" s="23"/>
      <c r="G85" s="37">
        <f>G86</f>
        <v>233089</v>
      </c>
      <c r="H85" s="37">
        <f>H86</f>
        <v>842729.81</v>
      </c>
      <c r="I85" s="37">
        <f>I86</f>
        <v>193172.53</v>
      </c>
      <c r="K85" s="45">
        <f t="shared" si="16"/>
        <v>22.922237674255285</v>
      </c>
    </row>
    <row r="86" spans="1:11" s="24" customFormat="1" ht="12.75">
      <c r="A86" s="18" t="s">
        <v>9</v>
      </c>
      <c r="B86" s="32">
        <f t="shared" si="1"/>
        <v>960</v>
      </c>
      <c r="C86" s="14">
        <v>5</v>
      </c>
      <c r="D86" s="14">
        <v>3</v>
      </c>
      <c r="E86" s="17"/>
      <c r="F86" s="23"/>
      <c r="G86" s="37">
        <f>G87+G90+G93+G96</f>
        <v>233089</v>
      </c>
      <c r="H86" s="37">
        <f>H87+H90+H93+H96+H99</f>
        <v>842729.81</v>
      </c>
      <c r="I86" s="37">
        <f>I87+I90+I93+I96+I99</f>
        <v>193172.53</v>
      </c>
      <c r="J86" s="37">
        <f>J87+J90+J93+J96+J99</f>
        <v>0</v>
      </c>
      <c r="K86" s="45">
        <f t="shared" si="16"/>
        <v>22.922237674255285</v>
      </c>
    </row>
    <row r="87" spans="1:11" ht="12.75">
      <c r="A87" s="11" t="s">
        <v>47</v>
      </c>
      <c r="B87" s="33">
        <f t="shared" si="1"/>
        <v>960</v>
      </c>
      <c r="C87" s="10">
        <v>5</v>
      </c>
      <c r="D87" s="10">
        <v>3</v>
      </c>
      <c r="E87" s="29">
        <v>6042181690</v>
      </c>
      <c r="F87" s="22"/>
      <c r="G87" s="38">
        <f aca="true" t="shared" si="17" ref="G87:I88">G88</f>
        <v>198154</v>
      </c>
      <c r="H87" s="38">
        <f t="shared" si="17"/>
        <v>678620.01</v>
      </c>
      <c r="I87" s="38">
        <f t="shared" si="17"/>
        <v>193172.53</v>
      </c>
      <c r="K87" s="46">
        <f t="shared" si="16"/>
        <v>28.46549278734059</v>
      </c>
    </row>
    <row r="88" spans="1:11" ht="25.5">
      <c r="A88" s="16" t="s">
        <v>25</v>
      </c>
      <c r="B88" s="33">
        <f t="shared" si="1"/>
        <v>960</v>
      </c>
      <c r="C88" s="10">
        <v>5</v>
      </c>
      <c r="D88" s="10">
        <v>3</v>
      </c>
      <c r="E88" s="29">
        <v>6042181690</v>
      </c>
      <c r="F88" s="22">
        <v>200</v>
      </c>
      <c r="G88" s="38">
        <f t="shared" si="17"/>
        <v>198154</v>
      </c>
      <c r="H88" s="38">
        <f t="shared" si="17"/>
        <v>678620.01</v>
      </c>
      <c r="I88" s="38">
        <f t="shared" si="17"/>
        <v>193172.53</v>
      </c>
      <c r="K88" s="46">
        <f t="shared" si="16"/>
        <v>28.46549278734059</v>
      </c>
    </row>
    <row r="89" spans="1:11" ht="13.5" customHeight="1">
      <c r="A89" s="16" t="s">
        <v>20</v>
      </c>
      <c r="B89" s="33">
        <f t="shared" si="1"/>
        <v>960</v>
      </c>
      <c r="C89" s="10">
        <v>5</v>
      </c>
      <c r="D89" s="10">
        <v>3</v>
      </c>
      <c r="E89" s="29">
        <v>6042181690</v>
      </c>
      <c r="F89" s="22">
        <v>240</v>
      </c>
      <c r="G89" s="38">
        <v>198154</v>
      </c>
      <c r="H89" s="38">
        <v>678620.01</v>
      </c>
      <c r="I89" s="38">
        <v>193172.53</v>
      </c>
      <c r="K89" s="46">
        <f t="shared" si="16"/>
        <v>28.46549278734059</v>
      </c>
    </row>
    <row r="90" spans="1:11" ht="12.75" hidden="1">
      <c r="A90" s="11" t="s">
        <v>21</v>
      </c>
      <c r="B90" s="33">
        <f t="shared" si="1"/>
        <v>960</v>
      </c>
      <c r="C90" s="10">
        <v>5</v>
      </c>
      <c r="D90" s="10">
        <v>3</v>
      </c>
      <c r="E90" s="29">
        <v>6002181700</v>
      </c>
      <c r="F90" s="22"/>
      <c r="G90" s="38">
        <f aca="true" t="shared" si="18" ref="G90:I91">G91</f>
        <v>0</v>
      </c>
      <c r="H90" s="38">
        <f t="shared" si="18"/>
        <v>0</v>
      </c>
      <c r="I90" s="38">
        <f t="shared" si="18"/>
        <v>0</v>
      </c>
      <c r="K90" s="46" t="e">
        <f t="shared" si="16"/>
        <v>#DIV/0!</v>
      </c>
    </row>
    <row r="91" spans="1:11" ht="25.5" hidden="1">
      <c r="A91" s="16" t="s">
        <v>25</v>
      </c>
      <c r="B91" s="33">
        <f aca="true" t="shared" si="19" ref="B91:B116">B90</f>
        <v>960</v>
      </c>
      <c r="C91" s="10">
        <v>5</v>
      </c>
      <c r="D91" s="10">
        <v>3</v>
      </c>
      <c r="E91" s="29">
        <v>6002181700</v>
      </c>
      <c r="F91" s="22">
        <v>200</v>
      </c>
      <c r="G91" s="38">
        <f t="shared" si="18"/>
        <v>0</v>
      </c>
      <c r="H91" s="38">
        <f t="shared" si="18"/>
        <v>0</v>
      </c>
      <c r="I91" s="38">
        <f t="shared" si="18"/>
        <v>0</v>
      </c>
      <c r="K91" s="46" t="e">
        <f t="shared" si="16"/>
        <v>#DIV/0!</v>
      </c>
    </row>
    <row r="92" spans="1:11" ht="14.25" customHeight="1" hidden="1">
      <c r="A92" s="16" t="s">
        <v>20</v>
      </c>
      <c r="B92" s="33">
        <f t="shared" si="19"/>
        <v>960</v>
      </c>
      <c r="C92" s="10">
        <v>5</v>
      </c>
      <c r="D92" s="10">
        <v>3</v>
      </c>
      <c r="E92" s="29">
        <v>6002181700</v>
      </c>
      <c r="F92" s="22">
        <v>240</v>
      </c>
      <c r="G92" s="38">
        <v>0</v>
      </c>
      <c r="H92" s="38">
        <v>0</v>
      </c>
      <c r="I92" s="38">
        <v>0</v>
      </c>
      <c r="K92" s="46" t="e">
        <f t="shared" si="16"/>
        <v>#DIV/0!</v>
      </c>
    </row>
    <row r="93" spans="1:11" ht="12.75">
      <c r="A93" s="11" t="s">
        <v>48</v>
      </c>
      <c r="B93" s="33">
        <f t="shared" si="19"/>
        <v>960</v>
      </c>
      <c r="C93" s="10">
        <v>5</v>
      </c>
      <c r="D93" s="10">
        <v>3</v>
      </c>
      <c r="E93" s="29">
        <v>6042181710</v>
      </c>
      <c r="F93" s="22"/>
      <c r="G93" s="38">
        <f aca="true" t="shared" si="20" ref="G93:I94">G94</f>
        <v>34935</v>
      </c>
      <c r="H93" s="38">
        <f t="shared" si="20"/>
        <v>94403</v>
      </c>
      <c r="I93" s="38">
        <f t="shared" si="20"/>
        <v>0</v>
      </c>
      <c r="K93" s="46">
        <f t="shared" si="16"/>
        <v>0</v>
      </c>
    </row>
    <row r="94" spans="1:11" ht="25.5">
      <c r="A94" s="16" t="s">
        <v>25</v>
      </c>
      <c r="B94" s="33">
        <f t="shared" si="19"/>
        <v>960</v>
      </c>
      <c r="C94" s="10">
        <v>5</v>
      </c>
      <c r="D94" s="10">
        <v>3</v>
      </c>
      <c r="E94" s="29">
        <v>6042181710</v>
      </c>
      <c r="F94" s="22">
        <v>200</v>
      </c>
      <c r="G94" s="38">
        <f t="shared" si="20"/>
        <v>34935</v>
      </c>
      <c r="H94" s="38">
        <f t="shared" si="20"/>
        <v>94403</v>
      </c>
      <c r="I94" s="38">
        <f t="shared" si="20"/>
        <v>0</v>
      </c>
      <c r="K94" s="46">
        <f t="shared" si="16"/>
        <v>0</v>
      </c>
    </row>
    <row r="95" spans="1:11" ht="13.5" customHeight="1">
      <c r="A95" s="16" t="s">
        <v>20</v>
      </c>
      <c r="B95" s="33">
        <f t="shared" si="19"/>
        <v>960</v>
      </c>
      <c r="C95" s="10">
        <v>5</v>
      </c>
      <c r="D95" s="10">
        <v>3</v>
      </c>
      <c r="E95" s="29">
        <v>6042181710</v>
      </c>
      <c r="F95" s="22">
        <v>240</v>
      </c>
      <c r="G95" s="38">
        <v>34935</v>
      </c>
      <c r="H95" s="38">
        <v>94403</v>
      </c>
      <c r="I95" s="38">
        <v>0</v>
      </c>
      <c r="K95" s="46">
        <f t="shared" si="16"/>
        <v>0</v>
      </c>
    </row>
    <row r="96" spans="1:11" ht="13.5" customHeight="1">
      <c r="A96" s="11" t="s">
        <v>49</v>
      </c>
      <c r="B96" s="33">
        <f t="shared" si="19"/>
        <v>960</v>
      </c>
      <c r="C96" s="10">
        <v>5</v>
      </c>
      <c r="D96" s="10">
        <v>3</v>
      </c>
      <c r="E96" s="29">
        <v>6042181730</v>
      </c>
      <c r="F96" s="22"/>
      <c r="G96" s="38">
        <f>G97</f>
        <v>0</v>
      </c>
      <c r="H96" s="38">
        <f aca="true" t="shared" si="21" ref="G96:I100">H97</f>
        <v>69706.8</v>
      </c>
      <c r="I96" s="38">
        <f t="shared" si="21"/>
        <v>0</v>
      </c>
      <c r="K96" s="46">
        <f t="shared" si="16"/>
        <v>0</v>
      </c>
    </row>
    <row r="97" spans="1:11" ht="11.25" customHeight="1">
      <c r="A97" s="16" t="s">
        <v>25</v>
      </c>
      <c r="B97" s="33">
        <f t="shared" si="19"/>
        <v>960</v>
      </c>
      <c r="C97" s="10">
        <v>5</v>
      </c>
      <c r="D97" s="10">
        <v>3</v>
      </c>
      <c r="E97" s="29">
        <v>6042181730</v>
      </c>
      <c r="F97" s="22">
        <v>200</v>
      </c>
      <c r="G97" s="38">
        <f>G98</f>
        <v>0</v>
      </c>
      <c r="H97" s="38">
        <f t="shared" si="21"/>
        <v>69706.8</v>
      </c>
      <c r="I97" s="38">
        <f t="shared" si="21"/>
        <v>0</v>
      </c>
      <c r="K97" s="46">
        <f t="shared" si="16"/>
        <v>0</v>
      </c>
    </row>
    <row r="98" spans="1:11" ht="15" customHeight="1">
      <c r="A98" s="16" t="s">
        <v>20</v>
      </c>
      <c r="B98" s="33">
        <f t="shared" si="19"/>
        <v>960</v>
      </c>
      <c r="C98" s="10">
        <v>5</v>
      </c>
      <c r="D98" s="10">
        <v>3</v>
      </c>
      <c r="E98" s="29">
        <v>6042181730</v>
      </c>
      <c r="F98" s="22">
        <v>240</v>
      </c>
      <c r="G98" s="38">
        <v>0</v>
      </c>
      <c r="H98" s="38">
        <v>69706.8</v>
      </c>
      <c r="I98" s="38">
        <v>0</v>
      </c>
      <c r="K98" s="46">
        <f t="shared" si="16"/>
        <v>0</v>
      </c>
    </row>
    <row r="99" spans="1:11" ht="18" customHeight="1" hidden="1">
      <c r="A99" s="11" t="s">
        <v>63</v>
      </c>
      <c r="B99" s="33">
        <f t="shared" si="19"/>
        <v>960</v>
      </c>
      <c r="C99" s="12">
        <v>5</v>
      </c>
      <c r="D99" s="12">
        <v>3</v>
      </c>
      <c r="E99" s="29" t="s">
        <v>64</v>
      </c>
      <c r="F99" s="21"/>
      <c r="G99" s="38">
        <f t="shared" si="21"/>
        <v>0</v>
      </c>
      <c r="H99" s="38">
        <f t="shared" si="21"/>
        <v>0</v>
      </c>
      <c r="I99" s="38">
        <f t="shared" si="21"/>
        <v>0</v>
      </c>
      <c r="K99" s="46" t="e">
        <f>I99/H99*100</f>
        <v>#DIV/0!</v>
      </c>
    </row>
    <row r="100" spans="1:11" ht="25.5" customHeight="1" hidden="1">
      <c r="A100" s="16" t="s">
        <v>25</v>
      </c>
      <c r="B100" s="33">
        <f t="shared" si="19"/>
        <v>960</v>
      </c>
      <c r="C100" s="12">
        <v>5</v>
      </c>
      <c r="D100" s="12">
        <v>3</v>
      </c>
      <c r="E100" s="29" t="s">
        <v>64</v>
      </c>
      <c r="F100" s="21">
        <v>200</v>
      </c>
      <c r="G100" s="38">
        <f t="shared" si="21"/>
        <v>0</v>
      </c>
      <c r="H100" s="38">
        <f t="shared" si="21"/>
        <v>0</v>
      </c>
      <c r="I100" s="38">
        <f t="shared" si="21"/>
        <v>0</v>
      </c>
      <c r="K100" s="46" t="e">
        <f>I100/H100*100</f>
        <v>#DIV/0!</v>
      </c>
    </row>
    <row r="101" spans="1:11" ht="27.75" customHeight="1" hidden="1">
      <c r="A101" s="16" t="s">
        <v>20</v>
      </c>
      <c r="B101" s="33">
        <f t="shared" si="19"/>
        <v>960</v>
      </c>
      <c r="C101" s="12">
        <v>5</v>
      </c>
      <c r="D101" s="12">
        <v>3</v>
      </c>
      <c r="E101" s="29" t="s">
        <v>64</v>
      </c>
      <c r="F101" s="21">
        <v>240</v>
      </c>
      <c r="G101" s="38">
        <v>0</v>
      </c>
      <c r="H101" s="38">
        <v>0</v>
      </c>
      <c r="I101" s="38">
        <v>0</v>
      </c>
      <c r="K101" s="46" t="e">
        <f>I101/H101*100</f>
        <v>#DIV/0!</v>
      </c>
    </row>
    <row r="102" spans="1:11" s="24" customFormat="1" ht="12.75">
      <c r="A102" s="18" t="s">
        <v>12</v>
      </c>
      <c r="B102" s="32">
        <f>B98</f>
        <v>960</v>
      </c>
      <c r="C102" s="14">
        <v>7</v>
      </c>
      <c r="D102" s="14"/>
      <c r="E102" s="17"/>
      <c r="F102" s="23"/>
      <c r="G102" s="37">
        <f>G103</f>
        <v>4851</v>
      </c>
      <c r="H102" s="37">
        <f aca="true" t="shared" si="22" ref="H102:I105">H103</f>
        <v>4851</v>
      </c>
      <c r="I102" s="37">
        <f t="shared" si="22"/>
        <v>0</v>
      </c>
      <c r="K102" s="45">
        <f t="shared" si="16"/>
        <v>0</v>
      </c>
    </row>
    <row r="103" spans="1:11" s="24" customFormat="1" ht="12.75">
      <c r="A103" s="18" t="s">
        <v>60</v>
      </c>
      <c r="B103" s="32">
        <f t="shared" si="19"/>
        <v>960</v>
      </c>
      <c r="C103" s="14">
        <v>7</v>
      </c>
      <c r="D103" s="14">
        <v>7</v>
      </c>
      <c r="E103" s="17"/>
      <c r="F103" s="23"/>
      <c r="G103" s="37">
        <f>G104</f>
        <v>4851</v>
      </c>
      <c r="H103" s="37">
        <f t="shared" si="22"/>
        <v>4851</v>
      </c>
      <c r="I103" s="37">
        <f t="shared" si="22"/>
        <v>0</v>
      </c>
      <c r="K103" s="45">
        <f t="shared" si="16"/>
        <v>0</v>
      </c>
    </row>
    <row r="104" spans="1:11" ht="51">
      <c r="A104" s="11" t="s">
        <v>50</v>
      </c>
      <c r="B104" s="33">
        <f t="shared" si="19"/>
        <v>960</v>
      </c>
      <c r="C104" s="10">
        <v>7</v>
      </c>
      <c r="D104" s="10">
        <v>7</v>
      </c>
      <c r="E104" s="29">
        <v>6043184280</v>
      </c>
      <c r="F104" s="22"/>
      <c r="G104" s="38">
        <f>G105</f>
        <v>4851</v>
      </c>
      <c r="H104" s="38">
        <f t="shared" si="22"/>
        <v>4851</v>
      </c>
      <c r="I104" s="38">
        <f t="shared" si="22"/>
        <v>0</v>
      </c>
      <c r="K104" s="46">
        <f t="shared" si="16"/>
        <v>0</v>
      </c>
    </row>
    <row r="105" spans="1:11" ht="12.75">
      <c r="A105" s="11" t="s">
        <v>28</v>
      </c>
      <c r="B105" s="33">
        <f t="shared" si="19"/>
        <v>960</v>
      </c>
      <c r="C105" s="10">
        <v>7</v>
      </c>
      <c r="D105" s="10">
        <v>7</v>
      </c>
      <c r="E105" s="29">
        <v>6043184280</v>
      </c>
      <c r="F105" s="22">
        <v>500</v>
      </c>
      <c r="G105" s="38">
        <f>G106</f>
        <v>4851</v>
      </c>
      <c r="H105" s="38">
        <f t="shared" si="22"/>
        <v>4851</v>
      </c>
      <c r="I105" s="38">
        <f t="shared" si="22"/>
        <v>0</v>
      </c>
      <c r="K105" s="46">
        <f t="shared" si="16"/>
        <v>0</v>
      </c>
    </row>
    <row r="106" spans="1:11" ht="12.75">
      <c r="A106" s="11" t="s">
        <v>17</v>
      </c>
      <c r="B106" s="33">
        <f t="shared" si="19"/>
        <v>960</v>
      </c>
      <c r="C106" s="10">
        <v>7</v>
      </c>
      <c r="D106" s="10">
        <v>7</v>
      </c>
      <c r="E106" s="29">
        <v>6043184280</v>
      </c>
      <c r="F106" s="22">
        <v>540</v>
      </c>
      <c r="G106" s="38">
        <v>4851</v>
      </c>
      <c r="H106" s="38">
        <v>4851</v>
      </c>
      <c r="I106" s="38">
        <v>0</v>
      </c>
      <c r="K106" s="46">
        <f t="shared" si="16"/>
        <v>0</v>
      </c>
    </row>
    <row r="107" spans="1:11" ht="12.75">
      <c r="A107" s="15" t="s">
        <v>37</v>
      </c>
      <c r="B107" s="32">
        <f t="shared" si="19"/>
        <v>960</v>
      </c>
      <c r="C107" s="14">
        <v>10</v>
      </c>
      <c r="D107" s="14"/>
      <c r="E107" s="29"/>
      <c r="F107" s="23"/>
      <c r="G107" s="37">
        <f>G108</f>
        <v>218936</v>
      </c>
      <c r="H107" s="37">
        <f aca="true" t="shared" si="23" ref="H107:I110">H108</f>
        <v>218936</v>
      </c>
      <c r="I107" s="37">
        <f t="shared" si="23"/>
        <v>54733.89</v>
      </c>
      <c r="K107" s="45">
        <f t="shared" si="16"/>
        <v>24.999949757006615</v>
      </c>
    </row>
    <row r="108" spans="1:11" ht="12.75">
      <c r="A108" s="15" t="s">
        <v>38</v>
      </c>
      <c r="B108" s="32">
        <f t="shared" si="19"/>
        <v>960</v>
      </c>
      <c r="C108" s="14">
        <v>10</v>
      </c>
      <c r="D108" s="14">
        <v>1</v>
      </c>
      <c r="E108" s="34"/>
      <c r="F108" s="23"/>
      <c r="G108" s="37">
        <f>G109</f>
        <v>218936</v>
      </c>
      <c r="H108" s="37">
        <f t="shared" si="23"/>
        <v>218936</v>
      </c>
      <c r="I108" s="37">
        <f t="shared" si="23"/>
        <v>54733.89</v>
      </c>
      <c r="K108" s="45">
        <f t="shared" si="16"/>
        <v>24.999949757006615</v>
      </c>
    </row>
    <row r="109" spans="1:11" ht="25.5" customHeight="1">
      <c r="A109" s="36" t="s">
        <v>51</v>
      </c>
      <c r="B109" s="33">
        <f t="shared" si="19"/>
        <v>960</v>
      </c>
      <c r="C109" s="12">
        <v>10</v>
      </c>
      <c r="D109" s="12">
        <v>1</v>
      </c>
      <c r="E109" s="29">
        <v>6045182450</v>
      </c>
      <c r="F109" s="21"/>
      <c r="G109" s="39">
        <f>G110</f>
        <v>218936</v>
      </c>
      <c r="H109" s="39">
        <f t="shared" si="23"/>
        <v>218936</v>
      </c>
      <c r="I109" s="39">
        <f t="shared" si="23"/>
        <v>54733.89</v>
      </c>
      <c r="K109" s="46">
        <f t="shared" si="16"/>
        <v>24.999949757006615</v>
      </c>
    </row>
    <row r="110" spans="1:11" ht="12.75">
      <c r="A110" s="16" t="s">
        <v>39</v>
      </c>
      <c r="B110" s="33">
        <f t="shared" si="19"/>
        <v>960</v>
      </c>
      <c r="C110" s="12">
        <v>10</v>
      </c>
      <c r="D110" s="12">
        <v>1</v>
      </c>
      <c r="E110" s="29">
        <v>6045182450</v>
      </c>
      <c r="F110" s="21">
        <v>300</v>
      </c>
      <c r="G110" s="39">
        <f>G111</f>
        <v>218936</v>
      </c>
      <c r="H110" s="39">
        <f t="shared" si="23"/>
        <v>218936</v>
      </c>
      <c r="I110" s="39">
        <f t="shared" si="23"/>
        <v>54733.89</v>
      </c>
      <c r="K110" s="46">
        <f t="shared" si="16"/>
        <v>24.999949757006615</v>
      </c>
    </row>
    <row r="111" spans="1:11" ht="12.75">
      <c r="A111" s="49" t="s">
        <v>79</v>
      </c>
      <c r="B111" s="33">
        <f t="shared" si="19"/>
        <v>960</v>
      </c>
      <c r="C111" s="12">
        <v>10</v>
      </c>
      <c r="D111" s="12">
        <v>1</v>
      </c>
      <c r="E111" s="29">
        <v>6045182450</v>
      </c>
      <c r="F111" s="31">
        <v>310</v>
      </c>
      <c r="G111" s="39">
        <v>218936</v>
      </c>
      <c r="H111" s="39">
        <v>218936</v>
      </c>
      <c r="I111" s="39">
        <v>54733.89</v>
      </c>
      <c r="K111" s="46">
        <f t="shared" si="16"/>
        <v>24.999949757006615</v>
      </c>
    </row>
    <row r="112" spans="1:11" s="24" customFormat="1" ht="12.75">
      <c r="A112" s="15" t="s">
        <v>13</v>
      </c>
      <c r="B112" s="32">
        <f t="shared" si="19"/>
        <v>960</v>
      </c>
      <c r="C112" s="14">
        <v>11</v>
      </c>
      <c r="D112" s="14"/>
      <c r="E112" s="17"/>
      <c r="F112" s="23"/>
      <c r="G112" s="37">
        <f>G113</f>
        <v>5544</v>
      </c>
      <c r="H112" s="37">
        <f aca="true" t="shared" si="24" ref="H112:I115">H113</f>
        <v>5544</v>
      </c>
      <c r="I112" s="37">
        <f t="shared" si="24"/>
        <v>0</v>
      </c>
      <c r="K112" s="45">
        <f t="shared" si="16"/>
        <v>0</v>
      </c>
    </row>
    <row r="113" spans="1:11" s="24" customFormat="1" ht="12.75">
      <c r="A113" s="15" t="s">
        <v>15</v>
      </c>
      <c r="B113" s="32">
        <f t="shared" si="19"/>
        <v>960</v>
      </c>
      <c r="C113" s="14">
        <v>11</v>
      </c>
      <c r="D113" s="14">
        <v>2</v>
      </c>
      <c r="E113" s="17"/>
      <c r="F113" s="23"/>
      <c r="G113" s="37">
        <f>G114</f>
        <v>5544</v>
      </c>
      <c r="H113" s="37">
        <f t="shared" si="24"/>
        <v>5544</v>
      </c>
      <c r="I113" s="37">
        <f t="shared" si="24"/>
        <v>0</v>
      </c>
      <c r="K113" s="45">
        <f t="shared" si="16"/>
        <v>0</v>
      </c>
    </row>
    <row r="114" spans="1:11" ht="89.25">
      <c r="A114" s="36" t="s">
        <v>52</v>
      </c>
      <c r="B114" s="33">
        <f t="shared" si="19"/>
        <v>960</v>
      </c>
      <c r="C114" s="12">
        <v>11</v>
      </c>
      <c r="D114" s="12">
        <v>2</v>
      </c>
      <c r="E114" s="29">
        <v>6043184290</v>
      </c>
      <c r="F114" s="21"/>
      <c r="G114" s="38">
        <f>G115</f>
        <v>5544</v>
      </c>
      <c r="H114" s="38">
        <f t="shared" si="24"/>
        <v>5544</v>
      </c>
      <c r="I114" s="38">
        <f t="shared" si="24"/>
        <v>0</v>
      </c>
      <c r="K114" s="46">
        <f t="shared" si="16"/>
        <v>0</v>
      </c>
    </row>
    <row r="115" spans="1:11" ht="12.75">
      <c r="A115" s="11" t="s">
        <v>28</v>
      </c>
      <c r="B115" s="33">
        <f t="shared" si="19"/>
        <v>960</v>
      </c>
      <c r="C115" s="12">
        <v>11</v>
      </c>
      <c r="D115" s="12">
        <v>2</v>
      </c>
      <c r="E115" s="29">
        <v>6043184290</v>
      </c>
      <c r="F115" s="21">
        <v>500</v>
      </c>
      <c r="G115" s="38">
        <f>G116</f>
        <v>5544</v>
      </c>
      <c r="H115" s="38">
        <f t="shared" si="24"/>
        <v>5544</v>
      </c>
      <c r="I115" s="38">
        <f t="shared" si="24"/>
        <v>0</v>
      </c>
      <c r="K115" s="46">
        <f t="shared" si="16"/>
        <v>0</v>
      </c>
    </row>
    <row r="116" spans="1:11" ht="12.75">
      <c r="A116" s="11" t="s">
        <v>17</v>
      </c>
      <c r="B116" s="33">
        <f t="shared" si="19"/>
        <v>960</v>
      </c>
      <c r="C116" s="12">
        <v>11</v>
      </c>
      <c r="D116" s="12">
        <v>2</v>
      </c>
      <c r="E116" s="29">
        <v>6043184290</v>
      </c>
      <c r="F116" s="21">
        <v>540</v>
      </c>
      <c r="G116" s="38">
        <v>5544</v>
      </c>
      <c r="H116" s="38">
        <v>5544</v>
      </c>
      <c r="I116" s="38">
        <v>0</v>
      </c>
      <c r="K116" s="46">
        <f t="shared" si="16"/>
        <v>0</v>
      </c>
    </row>
    <row r="117" spans="1:11" s="24" customFormat="1" ht="13.5" thickBot="1">
      <c r="A117" s="26" t="s">
        <v>6</v>
      </c>
      <c r="B117" s="27"/>
      <c r="C117" s="27"/>
      <c r="D117" s="27"/>
      <c r="E117" s="27"/>
      <c r="F117" s="27"/>
      <c r="G117" s="40">
        <f>G9</f>
        <v>3174249</v>
      </c>
      <c r="H117" s="40">
        <f>H9</f>
        <v>3937272.81</v>
      </c>
      <c r="I117" s="40">
        <f>I9</f>
        <v>724098.24</v>
      </c>
      <c r="K117" s="47">
        <f t="shared" si="16"/>
        <v>18.39085770640313</v>
      </c>
    </row>
  </sheetData>
  <sheetProtection/>
  <mergeCells count="13">
    <mergeCell ref="A4:K4"/>
    <mergeCell ref="E2:J2"/>
    <mergeCell ref="C1:I1"/>
    <mergeCell ref="A7:A8"/>
    <mergeCell ref="B7:B8"/>
    <mergeCell ref="C7:C8"/>
    <mergeCell ref="D7:D8"/>
    <mergeCell ref="E7:E8"/>
    <mergeCell ref="F7:F8"/>
    <mergeCell ref="I7:I8"/>
    <mergeCell ref="K7:K8"/>
    <mergeCell ref="G7:G8"/>
    <mergeCell ref="H7:H8"/>
  </mergeCells>
  <conditionalFormatting sqref="I9">
    <cfRule type="cellIs" priority="312" dxfId="0" operator="equal" stopIfTrue="1">
      <formula>0</formula>
    </cfRule>
  </conditionalFormatting>
  <conditionalFormatting sqref="I10">
    <cfRule type="cellIs" priority="310" dxfId="0" operator="equal" stopIfTrue="1">
      <formula>0</formula>
    </cfRule>
  </conditionalFormatting>
  <conditionalFormatting sqref="I11">
    <cfRule type="cellIs" priority="308" dxfId="0" operator="equal" stopIfTrue="1">
      <formula>0</formula>
    </cfRule>
  </conditionalFormatting>
  <conditionalFormatting sqref="I12">
    <cfRule type="cellIs" priority="306" dxfId="0" operator="equal" stopIfTrue="1">
      <formula>0</formula>
    </cfRule>
  </conditionalFormatting>
  <conditionalFormatting sqref="I13">
    <cfRule type="cellIs" priority="304" dxfId="0" operator="equal" stopIfTrue="1">
      <formula>0</formula>
    </cfRule>
  </conditionalFormatting>
  <conditionalFormatting sqref="I14">
    <cfRule type="cellIs" priority="302" dxfId="0" operator="equal" stopIfTrue="1">
      <formula>0</formula>
    </cfRule>
  </conditionalFormatting>
  <conditionalFormatting sqref="I15">
    <cfRule type="cellIs" priority="300" dxfId="0" operator="equal" stopIfTrue="1">
      <formula>0</formula>
    </cfRule>
  </conditionalFormatting>
  <conditionalFormatting sqref="I16">
    <cfRule type="cellIs" priority="298" dxfId="0" operator="equal" stopIfTrue="1">
      <formula>0</formula>
    </cfRule>
  </conditionalFormatting>
  <conditionalFormatting sqref="I17">
    <cfRule type="cellIs" priority="296" dxfId="0" operator="equal" stopIfTrue="1">
      <formula>0</formula>
    </cfRule>
  </conditionalFormatting>
  <conditionalFormatting sqref="I18">
    <cfRule type="cellIs" priority="294" dxfId="0" operator="equal" stopIfTrue="1">
      <formula>0</formula>
    </cfRule>
  </conditionalFormatting>
  <conditionalFormatting sqref="I19">
    <cfRule type="cellIs" priority="292" dxfId="0" operator="equal" stopIfTrue="1">
      <formula>0</formula>
    </cfRule>
  </conditionalFormatting>
  <conditionalFormatting sqref="I20">
    <cfRule type="cellIs" priority="290" dxfId="0" operator="equal" stopIfTrue="1">
      <formula>0</formula>
    </cfRule>
  </conditionalFormatting>
  <conditionalFormatting sqref="I21">
    <cfRule type="cellIs" priority="288" dxfId="0" operator="equal" stopIfTrue="1">
      <formula>0</formula>
    </cfRule>
  </conditionalFormatting>
  <conditionalFormatting sqref="I22">
    <cfRule type="cellIs" priority="286" dxfId="0" operator="equal" stopIfTrue="1">
      <formula>0</formula>
    </cfRule>
  </conditionalFormatting>
  <conditionalFormatting sqref="I23">
    <cfRule type="cellIs" priority="284" dxfId="0" operator="equal" stopIfTrue="1">
      <formula>0</formula>
    </cfRule>
  </conditionalFormatting>
  <conditionalFormatting sqref="I24">
    <cfRule type="cellIs" priority="282" dxfId="0" operator="equal" stopIfTrue="1">
      <formula>0</formula>
    </cfRule>
  </conditionalFormatting>
  <conditionalFormatting sqref="I25">
    <cfRule type="cellIs" priority="280" dxfId="0" operator="equal" stopIfTrue="1">
      <formula>0</formula>
    </cfRule>
  </conditionalFormatting>
  <conditionalFormatting sqref="I26">
    <cfRule type="cellIs" priority="278" dxfId="0" operator="equal" stopIfTrue="1">
      <formula>0</formula>
    </cfRule>
  </conditionalFormatting>
  <conditionalFormatting sqref="I27">
    <cfRule type="cellIs" priority="276" dxfId="0" operator="equal" stopIfTrue="1">
      <formula>0</formula>
    </cfRule>
  </conditionalFormatting>
  <conditionalFormatting sqref="I28">
    <cfRule type="cellIs" priority="274" dxfId="0" operator="equal" stopIfTrue="1">
      <formula>0</formula>
    </cfRule>
  </conditionalFormatting>
  <conditionalFormatting sqref="I29">
    <cfRule type="cellIs" priority="272" dxfId="0" operator="equal" stopIfTrue="1">
      <formula>0</formula>
    </cfRule>
  </conditionalFormatting>
  <conditionalFormatting sqref="I30">
    <cfRule type="cellIs" priority="270" dxfId="0" operator="equal" stopIfTrue="1">
      <formula>0</formula>
    </cfRule>
  </conditionalFormatting>
  <conditionalFormatting sqref="I31">
    <cfRule type="cellIs" priority="268" dxfId="0" operator="equal" stopIfTrue="1">
      <formula>0</formula>
    </cfRule>
  </conditionalFormatting>
  <conditionalFormatting sqref="I32">
    <cfRule type="cellIs" priority="266" dxfId="0" operator="equal" stopIfTrue="1">
      <formula>0</formula>
    </cfRule>
  </conditionalFormatting>
  <conditionalFormatting sqref="I33">
    <cfRule type="cellIs" priority="264" dxfId="0" operator="equal" stopIfTrue="1">
      <formula>0</formula>
    </cfRule>
  </conditionalFormatting>
  <conditionalFormatting sqref="I38">
    <cfRule type="cellIs" priority="262" dxfId="0" operator="equal" stopIfTrue="1">
      <formula>0</formula>
    </cfRule>
  </conditionalFormatting>
  <conditionalFormatting sqref="I39">
    <cfRule type="cellIs" priority="260" dxfId="0" operator="equal" stopIfTrue="1">
      <formula>0</formula>
    </cfRule>
  </conditionalFormatting>
  <conditionalFormatting sqref="I40">
    <cfRule type="cellIs" priority="258" dxfId="0" operator="equal" stopIfTrue="1">
      <formula>0</formula>
    </cfRule>
  </conditionalFormatting>
  <conditionalFormatting sqref="I41">
    <cfRule type="cellIs" priority="256" dxfId="0" operator="equal" stopIfTrue="1">
      <formula>0</formula>
    </cfRule>
  </conditionalFormatting>
  <conditionalFormatting sqref="I42">
    <cfRule type="cellIs" priority="254" dxfId="0" operator="equal" stopIfTrue="1">
      <formula>0</formula>
    </cfRule>
  </conditionalFormatting>
  <conditionalFormatting sqref="I43">
    <cfRule type="cellIs" priority="252" dxfId="0" operator="equal" stopIfTrue="1">
      <formula>0</formula>
    </cfRule>
  </conditionalFormatting>
  <conditionalFormatting sqref="I44">
    <cfRule type="cellIs" priority="250" dxfId="0" operator="equal" stopIfTrue="1">
      <formula>0</formula>
    </cfRule>
  </conditionalFormatting>
  <conditionalFormatting sqref="I45:I48">
    <cfRule type="cellIs" priority="248" dxfId="0" operator="equal" stopIfTrue="1">
      <formula>0</formula>
    </cfRule>
  </conditionalFormatting>
  <conditionalFormatting sqref="I49">
    <cfRule type="cellIs" priority="246" dxfId="0" operator="equal" stopIfTrue="1">
      <formula>0</formula>
    </cfRule>
  </conditionalFormatting>
  <conditionalFormatting sqref="I50">
    <cfRule type="cellIs" priority="244" dxfId="0" operator="equal" stopIfTrue="1">
      <formula>0</formula>
    </cfRule>
  </conditionalFormatting>
  <conditionalFormatting sqref="I51">
    <cfRule type="cellIs" priority="242" dxfId="0" operator="equal" stopIfTrue="1">
      <formula>0</formula>
    </cfRule>
  </conditionalFormatting>
  <conditionalFormatting sqref="I52">
    <cfRule type="cellIs" priority="240" dxfId="0" operator="equal" stopIfTrue="1">
      <formula>0</formula>
    </cfRule>
  </conditionalFormatting>
  <conditionalFormatting sqref="I53">
    <cfRule type="cellIs" priority="238" dxfId="0" operator="equal" stopIfTrue="1">
      <formula>0</formula>
    </cfRule>
  </conditionalFormatting>
  <conditionalFormatting sqref="I54">
    <cfRule type="cellIs" priority="236" dxfId="0" operator="equal" stopIfTrue="1">
      <formula>0</formula>
    </cfRule>
  </conditionalFormatting>
  <conditionalFormatting sqref="I55">
    <cfRule type="cellIs" priority="234" dxfId="0" operator="equal" stopIfTrue="1">
      <formula>0</formula>
    </cfRule>
  </conditionalFormatting>
  <conditionalFormatting sqref="I56">
    <cfRule type="cellIs" priority="232" dxfId="0" operator="equal" stopIfTrue="1">
      <formula>0</formula>
    </cfRule>
  </conditionalFormatting>
  <conditionalFormatting sqref="I57">
    <cfRule type="cellIs" priority="230" dxfId="0" operator="equal" stopIfTrue="1">
      <formula>0</formula>
    </cfRule>
  </conditionalFormatting>
  <conditionalFormatting sqref="I58">
    <cfRule type="cellIs" priority="228" dxfId="0" operator="equal" stopIfTrue="1">
      <formula>0</formula>
    </cfRule>
  </conditionalFormatting>
  <conditionalFormatting sqref="I59">
    <cfRule type="cellIs" priority="226" dxfId="0" operator="equal" stopIfTrue="1">
      <formula>0</formula>
    </cfRule>
  </conditionalFormatting>
  <conditionalFormatting sqref="I60">
    <cfRule type="cellIs" priority="224" dxfId="0" operator="equal" stopIfTrue="1">
      <formula>0</formula>
    </cfRule>
  </conditionalFormatting>
  <conditionalFormatting sqref="I61">
    <cfRule type="cellIs" priority="222" dxfId="0" operator="equal" stopIfTrue="1">
      <formula>0</formula>
    </cfRule>
  </conditionalFormatting>
  <conditionalFormatting sqref="I62">
    <cfRule type="cellIs" priority="220" dxfId="0" operator="equal" stopIfTrue="1">
      <formula>0</formula>
    </cfRule>
  </conditionalFormatting>
  <conditionalFormatting sqref="I63">
    <cfRule type="cellIs" priority="218" dxfId="0" operator="equal" stopIfTrue="1">
      <formula>0</formula>
    </cfRule>
  </conditionalFormatting>
  <conditionalFormatting sqref="I64">
    <cfRule type="cellIs" priority="216" dxfId="0" operator="equal" stopIfTrue="1">
      <formula>0</formula>
    </cfRule>
  </conditionalFormatting>
  <conditionalFormatting sqref="I65">
    <cfRule type="cellIs" priority="214" dxfId="0" operator="equal" stopIfTrue="1">
      <formula>0</formula>
    </cfRule>
  </conditionalFormatting>
  <conditionalFormatting sqref="I66">
    <cfRule type="cellIs" priority="212" dxfId="0" operator="equal" stopIfTrue="1">
      <formula>0</formula>
    </cfRule>
  </conditionalFormatting>
  <conditionalFormatting sqref="I67">
    <cfRule type="cellIs" priority="210" dxfId="0" operator="equal" stopIfTrue="1">
      <formula>0</formula>
    </cfRule>
  </conditionalFormatting>
  <conditionalFormatting sqref="I68">
    <cfRule type="cellIs" priority="208" dxfId="0" operator="equal" stopIfTrue="1">
      <formula>0</formula>
    </cfRule>
  </conditionalFormatting>
  <conditionalFormatting sqref="I69">
    <cfRule type="cellIs" priority="206" dxfId="0" operator="equal" stopIfTrue="1">
      <formula>0</formula>
    </cfRule>
  </conditionalFormatting>
  <conditionalFormatting sqref="I70">
    <cfRule type="cellIs" priority="204" dxfId="0" operator="equal" stopIfTrue="1">
      <formula>0</formula>
    </cfRule>
  </conditionalFormatting>
  <conditionalFormatting sqref="I71">
    <cfRule type="cellIs" priority="202" dxfId="0" operator="equal" stopIfTrue="1">
      <formula>0</formula>
    </cfRule>
  </conditionalFormatting>
  <conditionalFormatting sqref="I72">
    <cfRule type="cellIs" priority="200" dxfId="0" operator="equal" stopIfTrue="1">
      <formula>0</formula>
    </cfRule>
  </conditionalFormatting>
  <conditionalFormatting sqref="I73">
    <cfRule type="cellIs" priority="198" dxfId="0" operator="equal" stopIfTrue="1">
      <formula>0</formula>
    </cfRule>
  </conditionalFormatting>
  <conditionalFormatting sqref="I74:I77">
    <cfRule type="cellIs" priority="196" dxfId="0" operator="equal" stopIfTrue="1">
      <formula>0</formula>
    </cfRule>
  </conditionalFormatting>
  <conditionalFormatting sqref="I78">
    <cfRule type="cellIs" priority="194" dxfId="0" operator="equal" stopIfTrue="1">
      <formula>0</formula>
    </cfRule>
  </conditionalFormatting>
  <conditionalFormatting sqref="I79">
    <cfRule type="cellIs" priority="192" dxfId="0" operator="equal" stopIfTrue="1">
      <formula>0</formula>
    </cfRule>
  </conditionalFormatting>
  <conditionalFormatting sqref="I80">
    <cfRule type="cellIs" priority="190" dxfId="0" operator="equal" stopIfTrue="1">
      <formula>0</formula>
    </cfRule>
  </conditionalFormatting>
  <conditionalFormatting sqref="I81">
    <cfRule type="cellIs" priority="188" dxfId="0" operator="equal" stopIfTrue="1">
      <formula>0</formula>
    </cfRule>
  </conditionalFormatting>
  <conditionalFormatting sqref="I82">
    <cfRule type="cellIs" priority="186" dxfId="0" operator="equal" stopIfTrue="1">
      <formula>0</formula>
    </cfRule>
  </conditionalFormatting>
  <conditionalFormatting sqref="I83">
    <cfRule type="cellIs" priority="184" dxfId="0" operator="equal" stopIfTrue="1">
      <formula>0</formula>
    </cfRule>
  </conditionalFormatting>
  <conditionalFormatting sqref="I84">
    <cfRule type="cellIs" priority="182" dxfId="0" operator="equal" stopIfTrue="1">
      <formula>0</formula>
    </cfRule>
  </conditionalFormatting>
  <conditionalFormatting sqref="I85">
    <cfRule type="cellIs" priority="180" dxfId="0" operator="equal" stopIfTrue="1">
      <formula>0</formula>
    </cfRule>
  </conditionalFormatting>
  <conditionalFormatting sqref="I86">
    <cfRule type="cellIs" priority="178" dxfId="0" operator="equal" stopIfTrue="1">
      <formula>0</formula>
    </cfRule>
  </conditionalFormatting>
  <conditionalFormatting sqref="I87">
    <cfRule type="cellIs" priority="176" dxfId="0" operator="equal" stopIfTrue="1">
      <formula>0</formula>
    </cfRule>
  </conditionalFormatting>
  <conditionalFormatting sqref="I88">
    <cfRule type="cellIs" priority="174" dxfId="0" operator="equal" stopIfTrue="1">
      <formula>0</formula>
    </cfRule>
  </conditionalFormatting>
  <conditionalFormatting sqref="I89">
    <cfRule type="cellIs" priority="172" dxfId="0" operator="equal" stopIfTrue="1">
      <formula>0</formula>
    </cfRule>
  </conditionalFormatting>
  <conditionalFormatting sqref="I90">
    <cfRule type="cellIs" priority="170" dxfId="0" operator="equal" stopIfTrue="1">
      <formula>0</formula>
    </cfRule>
  </conditionalFormatting>
  <conditionalFormatting sqref="I91">
    <cfRule type="cellIs" priority="168" dxfId="0" operator="equal" stopIfTrue="1">
      <formula>0</formula>
    </cfRule>
  </conditionalFormatting>
  <conditionalFormatting sqref="I92">
    <cfRule type="cellIs" priority="166" dxfId="0" operator="equal" stopIfTrue="1">
      <formula>0</formula>
    </cfRule>
  </conditionalFormatting>
  <conditionalFormatting sqref="I93">
    <cfRule type="cellIs" priority="164" dxfId="0" operator="equal" stopIfTrue="1">
      <formula>0</formula>
    </cfRule>
  </conditionalFormatting>
  <conditionalFormatting sqref="I94">
    <cfRule type="cellIs" priority="162" dxfId="0" operator="equal" stopIfTrue="1">
      <formula>0</formula>
    </cfRule>
  </conditionalFormatting>
  <conditionalFormatting sqref="I95">
    <cfRule type="cellIs" priority="160" dxfId="0" operator="equal" stopIfTrue="1">
      <formula>0</formula>
    </cfRule>
  </conditionalFormatting>
  <conditionalFormatting sqref="I96">
    <cfRule type="cellIs" priority="158" dxfId="0" operator="equal" stopIfTrue="1">
      <formula>0</formula>
    </cfRule>
  </conditionalFormatting>
  <conditionalFormatting sqref="I97">
    <cfRule type="cellIs" priority="156" dxfId="0" operator="equal" stopIfTrue="1">
      <formula>0</formula>
    </cfRule>
  </conditionalFormatting>
  <conditionalFormatting sqref="I98:I101">
    <cfRule type="cellIs" priority="154" dxfId="0" operator="equal" stopIfTrue="1">
      <formula>0</formula>
    </cfRule>
  </conditionalFormatting>
  <conditionalFormatting sqref="I102">
    <cfRule type="cellIs" priority="152" dxfId="0" operator="equal" stopIfTrue="1">
      <formula>0</formula>
    </cfRule>
  </conditionalFormatting>
  <conditionalFormatting sqref="I103">
    <cfRule type="cellIs" priority="150" dxfId="0" operator="equal" stopIfTrue="1">
      <formula>0</formula>
    </cfRule>
  </conditionalFormatting>
  <conditionalFormatting sqref="I104">
    <cfRule type="cellIs" priority="148" dxfId="0" operator="equal" stopIfTrue="1">
      <formula>0</formula>
    </cfRule>
  </conditionalFormatting>
  <conditionalFormatting sqref="I105">
    <cfRule type="cellIs" priority="146" dxfId="0" operator="equal" stopIfTrue="1">
      <formula>0</formula>
    </cfRule>
  </conditionalFormatting>
  <conditionalFormatting sqref="I106">
    <cfRule type="cellIs" priority="144" dxfId="0" operator="equal" stopIfTrue="1">
      <formula>0</formula>
    </cfRule>
  </conditionalFormatting>
  <conditionalFormatting sqref="I107">
    <cfRule type="cellIs" priority="142" dxfId="0" operator="equal" stopIfTrue="1">
      <formula>0</formula>
    </cfRule>
  </conditionalFormatting>
  <conditionalFormatting sqref="I108">
    <cfRule type="cellIs" priority="140" dxfId="0" operator="equal" stopIfTrue="1">
      <formula>0</formula>
    </cfRule>
  </conditionalFormatting>
  <conditionalFormatting sqref="I109">
    <cfRule type="cellIs" priority="138" dxfId="0" operator="equal" stopIfTrue="1">
      <formula>0</formula>
    </cfRule>
  </conditionalFormatting>
  <conditionalFormatting sqref="I110">
    <cfRule type="cellIs" priority="136" dxfId="0" operator="equal" stopIfTrue="1">
      <formula>0</formula>
    </cfRule>
  </conditionalFormatting>
  <conditionalFormatting sqref="I111">
    <cfRule type="cellIs" priority="134" dxfId="0" operator="equal" stopIfTrue="1">
      <formula>0</formula>
    </cfRule>
  </conditionalFormatting>
  <conditionalFormatting sqref="I112">
    <cfRule type="cellIs" priority="132" dxfId="0" operator="equal" stopIfTrue="1">
      <formula>0</formula>
    </cfRule>
  </conditionalFormatting>
  <conditionalFormatting sqref="I113">
    <cfRule type="cellIs" priority="130" dxfId="0" operator="equal" stopIfTrue="1">
      <formula>0</formula>
    </cfRule>
  </conditionalFormatting>
  <conditionalFormatting sqref="I114">
    <cfRule type="cellIs" priority="128" dxfId="0" operator="equal" stopIfTrue="1">
      <formula>0</formula>
    </cfRule>
  </conditionalFormatting>
  <conditionalFormatting sqref="I115">
    <cfRule type="cellIs" priority="126" dxfId="0" operator="equal" stopIfTrue="1">
      <formula>0</formula>
    </cfRule>
  </conditionalFormatting>
  <conditionalFormatting sqref="I116">
    <cfRule type="cellIs" priority="124" dxfId="0" operator="equal" stopIfTrue="1">
      <formula>0</formula>
    </cfRule>
  </conditionalFormatting>
  <conditionalFormatting sqref="I117">
    <cfRule type="cellIs" priority="122" dxfId="0" operator="equal" stopIfTrue="1">
      <formula>0</formula>
    </cfRule>
  </conditionalFormatting>
  <conditionalFormatting sqref="G9:H9">
    <cfRule type="cellIs" priority="121" dxfId="0" operator="equal" stopIfTrue="1">
      <formula>0</formula>
    </cfRule>
  </conditionalFormatting>
  <conditionalFormatting sqref="G10:H10">
    <cfRule type="cellIs" priority="120" dxfId="0" operator="equal" stopIfTrue="1">
      <formula>0</formula>
    </cfRule>
  </conditionalFormatting>
  <conditionalFormatting sqref="G11:H11">
    <cfRule type="cellIs" priority="119" dxfId="0" operator="equal" stopIfTrue="1">
      <formula>0</formula>
    </cfRule>
  </conditionalFormatting>
  <conditionalFormatting sqref="G12:H12">
    <cfRule type="cellIs" priority="118" dxfId="0" operator="equal" stopIfTrue="1">
      <formula>0</formula>
    </cfRule>
  </conditionalFormatting>
  <conditionalFormatting sqref="G13:H13">
    <cfRule type="cellIs" priority="117" dxfId="0" operator="equal" stopIfTrue="1">
      <formula>0</formula>
    </cfRule>
  </conditionalFormatting>
  <conditionalFormatting sqref="G14:H14">
    <cfRule type="cellIs" priority="116" dxfId="0" operator="equal" stopIfTrue="1">
      <formula>0</formula>
    </cfRule>
  </conditionalFormatting>
  <conditionalFormatting sqref="G15:H15">
    <cfRule type="cellIs" priority="115" dxfId="0" operator="equal" stopIfTrue="1">
      <formula>0</formula>
    </cfRule>
  </conditionalFormatting>
  <conditionalFormatting sqref="G16:H16">
    <cfRule type="cellIs" priority="114" dxfId="0" operator="equal" stopIfTrue="1">
      <formula>0</formula>
    </cfRule>
  </conditionalFormatting>
  <conditionalFormatting sqref="G17:H17">
    <cfRule type="cellIs" priority="113" dxfId="0" operator="equal" stopIfTrue="1">
      <formula>0</formula>
    </cfRule>
  </conditionalFormatting>
  <conditionalFormatting sqref="G18:H18">
    <cfRule type="cellIs" priority="112" dxfId="0" operator="equal" stopIfTrue="1">
      <formula>0</formula>
    </cfRule>
  </conditionalFormatting>
  <conditionalFormatting sqref="G19:H19">
    <cfRule type="cellIs" priority="111" dxfId="0" operator="equal" stopIfTrue="1">
      <formula>0</formula>
    </cfRule>
  </conditionalFormatting>
  <conditionalFormatting sqref="G20:H20">
    <cfRule type="cellIs" priority="110" dxfId="0" operator="equal" stopIfTrue="1">
      <formula>0</formula>
    </cfRule>
  </conditionalFormatting>
  <conditionalFormatting sqref="G21:H21">
    <cfRule type="cellIs" priority="109" dxfId="0" operator="equal" stopIfTrue="1">
      <formula>0</formula>
    </cfRule>
  </conditionalFormatting>
  <conditionalFormatting sqref="G22:H22">
    <cfRule type="cellIs" priority="108" dxfId="0" operator="equal" stopIfTrue="1">
      <formula>0</formula>
    </cfRule>
  </conditionalFormatting>
  <conditionalFormatting sqref="G23:H23">
    <cfRule type="cellIs" priority="107" dxfId="0" operator="equal" stopIfTrue="1">
      <formula>0</formula>
    </cfRule>
  </conditionalFormatting>
  <conditionalFormatting sqref="G24:H24">
    <cfRule type="cellIs" priority="106" dxfId="0" operator="equal" stopIfTrue="1">
      <formula>0</formula>
    </cfRule>
  </conditionalFormatting>
  <conditionalFormatting sqref="G25:H25">
    <cfRule type="cellIs" priority="105" dxfId="0" operator="equal" stopIfTrue="1">
      <formula>0</formula>
    </cfRule>
  </conditionalFormatting>
  <conditionalFormatting sqref="G26:H26">
    <cfRule type="cellIs" priority="104" dxfId="0" operator="equal" stopIfTrue="1">
      <formula>0</formula>
    </cfRule>
  </conditionalFormatting>
  <conditionalFormatting sqref="G27:H27">
    <cfRule type="cellIs" priority="103" dxfId="0" operator="equal" stopIfTrue="1">
      <formula>0</formula>
    </cfRule>
  </conditionalFormatting>
  <conditionalFormatting sqref="G28:H28">
    <cfRule type="cellIs" priority="102" dxfId="0" operator="equal" stopIfTrue="1">
      <formula>0</formula>
    </cfRule>
  </conditionalFormatting>
  <conditionalFormatting sqref="G29:H29">
    <cfRule type="cellIs" priority="101" dxfId="0" operator="equal" stopIfTrue="1">
      <formula>0</formula>
    </cfRule>
  </conditionalFormatting>
  <conditionalFormatting sqref="G30:H30">
    <cfRule type="cellIs" priority="100" dxfId="0" operator="equal" stopIfTrue="1">
      <formula>0</formula>
    </cfRule>
  </conditionalFormatting>
  <conditionalFormatting sqref="G31:H31">
    <cfRule type="cellIs" priority="99" dxfId="0" operator="equal" stopIfTrue="1">
      <formula>0</formula>
    </cfRule>
  </conditionalFormatting>
  <conditionalFormatting sqref="G32:H32">
    <cfRule type="cellIs" priority="98" dxfId="0" operator="equal" stopIfTrue="1">
      <formula>0</formula>
    </cfRule>
  </conditionalFormatting>
  <conditionalFormatting sqref="G33:H33">
    <cfRule type="cellIs" priority="97" dxfId="0" operator="equal" stopIfTrue="1">
      <formula>0</formula>
    </cfRule>
  </conditionalFormatting>
  <conditionalFormatting sqref="G38:H38">
    <cfRule type="cellIs" priority="96" dxfId="0" operator="equal" stopIfTrue="1">
      <formula>0</formula>
    </cfRule>
  </conditionalFormatting>
  <conditionalFormatting sqref="G39:H39">
    <cfRule type="cellIs" priority="95" dxfId="0" operator="equal" stopIfTrue="1">
      <formula>0</formula>
    </cfRule>
  </conditionalFormatting>
  <conditionalFormatting sqref="G40:H40">
    <cfRule type="cellIs" priority="94" dxfId="0" operator="equal" stopIfTrue="1">
      <formula>0</formula>
    </cfRule>
  </conditionalFormatting>
  <conditionalFormatting sqref="G41:H41">
    <cfRule type="cellIs" priority="93" dxfId="0" operator="equal" stopIfTrue="1">
      <formula>0</formula>
    </cfRule>
  </conditionalFormatting>
  <conditionalFormatting sqref="H42">
    <cfRule type="cellIs" priority="92" dxfId="0" operator="equal" stopIfTrue="1">
      <formula>0</formula>
    </cfRule>
  </conditionalFormatting>
  <conditionalFormatting sqref="H43">
    <cfRule type="cellIs" priority="91" dxfId="0" operator="equal" stopIfTrue="1">
      <formula>0</formula>
    </cfRule>
  </conditionalFormatting>
  <conditionalFormatting sqref="H44">
    <cfRule type="cellIs" priority="90" dxfId="0" operator="equal" stopIfTrue="1">
      <formula>0</formula>
    </cfRule>
  </conditionalFormatting>
  <conditionalFormatting sqref="G45:H48">
    <cfRule type="cellIs" priority="89" dxfId="0" operator="equal" stopIfTrue="1">
      <formula>0</formula>
    </cfRule>
  </conditionalFormatting>
  <conditionalFormatting sqref="H49">
    <cfRule type="cellIs" priority="88" dxfId="0" operator="equal" stopIfTrue="1">
      <formula>0</formula>
    </cfRule>
  </conditionalFormatting>
  <conditionalFormatting sqref="H50">
    <cfRule type="cellIs" priority="87" dxfId="0" operator="equal" stopIfTrue="1">
      <formula>0</formula>
    </cfRule>
  </conditionalFormatting>
  <conditionalFormatting sqref="G51:H51">
    <cfRule type="cellIs" priority="86" dxfId="0" operator="equal" stopIfTrue="1">
      <formula>0</formula>
    </cfRule>
  </conditionalFormatting>
  <conditionalFormatting sqref="H52">
    <cfRule type="cellIs" priority="85" dxfId="0" operator="equal" stopIfTrue="1">
      <formula>0</formula>
    </cfRule>
  </conditionalFormatting>
  <conditionalFormatting sqref="H53">
    <cfRule type="cellIs" priority="84" dxfId="0" operator="equal" stopIfTrue="1">
      <formula>0</formula>
    </cfRule>
  </conditionalFormatting>
  <conditionalFormatting sqref="G54:H54">
    <cfRule type="cellIs" priority="83" dxfId="0" operator="equal" stopIfTrue="1">
      <formula>0</formula>
    </cfRule>
  </conditionalFormatting>
  <conditionalFormatting sqref="G55:H55">
    <cfRule type="cellIs" priority="82" dxfId="0" operator="equal" stopIfTrue="1">
      <formula>0</formula>
    </cfRule>
  </conditionalFormatting>
  <conditionalFormatting sqref="G56:H56">
    <cfRule type="cellIs" priority="81" dxfId="0" operator="equal" stopIfTrue="1">
      <formula>0</formula>
    </cfRule>
  </conditionalFormatting>
  <conditionalFormatting sqref="G57:H57">
    <cfRule type="cellIs" priority="80" dxfId="0" operator="equal" stopIfTrue="1">
      <formula>0</formula>
    </cfRule>
  </conditionalFormatting>
  <conditionalFormatting sqref="G58:H58">
    <cfRule type="cellIs" priority="79" dxfId="0" operator="equal" stopIfTrue="1">
      <formula>0</formula>
    </cfRule>
  </conditionalFormatting>
  <conditionalFormatting sqref="G59:H59">
    <cfRule type="cellIs" priority="78" dxfId="0" operator="equal" stopIfTrue="1">
      <formula>0</formula>
    </cfRule>
  </conditionalFormatting>
  <conditionalFormatting sqref="G60:H60">
    <cfRule type="cellIs" priority="77" dxfId="0" operator="equal" stopIfTrue="1">
      <formula>0</formula>
    </cfRule>
  </conditionalFormatting>
  <conditionalFormatting sqref="H61">
    <cfRule type="cellIs" priority="76" dxfId="0" operator="equal" stopIfTrue="1">
      <formula>0</formula>
    </cfRule>
  </conditionalFormatting>
  <conditionalFormatting sqref="H62">
    <cfRule type="cellIs" priority="75" dxfId="0" operator="equal" stopIfTrue="1">
      <formula>0</formula>
    </cfRule>
  </conditionalFormatting>
  <conditionalFormatting sqref="G63:H63">
    <cfRule type="cellIs" priority="74" dxfId="0" operator="equal" stopIfTrue="1">
      <formula>0</formula>
    </cfRule>
  </conditionalFormatting>
  <conditionalFormatting sqref="G64:H64">
    <cfRule type="cellIs" priority="73" dxfId="0" operator="equal" stopIfTrue="1">
      <formula>0</formula>
    </cfRule>
  </conditionalFormatting>
  <conditionalFormatting sqref="G65:H65">
    <cfRule type="cellIs" priority="72" dxfId="0" operator="equal" stopIfTrue="1">
      <formula>0</formula>
    </cfRule>
  </conditionalFormatting>
  <conditionalFormatting sqref="G66:H66">
    <cfRule type="cellIs" priority="71" dxfId="0" operator="equal" stopIfTrue="1">
      <formula>0</formula>
    </cfRule>
  </conditionalFormatting>
  <conditionalFormatting sqref="G67:H67">
    <cfRule type="cellIs" priority="70" dxfId="0" operator="equal" stopIfTrue="1">
      <formula>0</formula>
    </cfRule>
  </conditionalFormatting>
  <conditionalFormatting sqref="G68:H68">
    <cfRule type="cellIs" priority="69" dxfId="0" operator="equal" stopIfTrue="1">
      <formula>0</formula>
    </cfRule>
  </conditionalFormatting>
  <conditionalFormatting sqref="G69:H69">
    <cfRule type="cellIs" priority="68" dxfId="0" operator="equal" stopIfTrue="1">
      <formula>0</formula>
    </cfRule>
  </conditionalFormatting>
  <conditionalFormatting sqref="G70:H70">
    <cfRule type="cellIs" priority="67" dxfId="0" operator="equal" stopIfTrue="1">
      <formula>0</formula>
    </cfRule>
  </conditionalFormatting>
  <conditionalFormatting sqref="G71:H71">
    <cfRule type="cellIs" priority="66" dxfId="0" operator="equal" stopIfTrue="1">
      <formula>0</formula>
    </cfRule>
  </conditionalFormatting>
  <conditionalFormatting sqref="G72:H72">
    <cfRule type="cellIs" priority="65" dxfId="0" operator="equal" stopIfTrue="1">
      <formula>0</formula>
    </cfRule>
  </conditionalFormatting>
  <conditionalFormatting sqref="G73:H73">
    <cfRule type="cellIs" priority="64" dxfId="0" operator="equal" stopIfTrue="1">
      <formula>0</formula>
    </cfRule>
  </conditionalFormatting>
  <conditionalFormatting sqref="G74:H77">
    <cfRule type="cellIs" priority="63" dxfId="0" operator="equal" stopIfTrue="1">
      <formula>0</formula>
    </cfRule>
  </conditionalFormatting>
  <conditionalFormatting sqref="G78:H78">
    <cfRule type="cellIs" priority="62" dxfId="0" operator="equal" stopIfTrue="1">
      <formula>0</formula>
    </cfRule>
  </conditionalFormatting>
  <conditionalFormatting sqref="G79:H79">
    <cfRule type="cellIs" priority="61" dxfId="0" operator="equal" stopIfTrue="1">
      <formula>0</formula>
    </cfRule>
  </conditionalFormatting>
  <conditionalFormatting sqref="G80:H80">
    <cfRule type="cellIs" priority="60" dxfId="0" operator="equal" stopIfTrue="1">
      <formula>0</formula>
    </cfRule>
  </conditionalFormatting>
  <conditionalFormatting sqref="G81:H81">
    <cfRule type="cellIs" priority="59" dxfId="0" operator="equal" stopIfTrue="1">
      <formula>0</formula>
    </cfRule>
  </conditionalFormatting>
  <conditionalFormatting sqref="G82:H82">
    <cfRule type="cellIs" priority="58" dxfId="0" operator="equal" stopIfTrue="1">
      <formula>0</formula>
    </cfRule>
  </conditionalFormatting>
  <conditionalFormatting sqref="G83:H83">
    <cfRule type="cellIs" priority="57" dxfId="0" operator="equal" stopIfTrue="1">
      <formula>0</formula>
    </cfRule>
  </conditionalFormatting>
  <conditionalFormatting sqref="G84:H84">
    <cfRule type="cellIs" priority="56" dxfId="0" operator="equal" stopIfTrue="1">
      <formula>0</formula>
    </cfRule>
  </conditionalFormatting>
  <conditionalFormatting sqref="G85:H85">
    <cfRule type="cellIs" priority="55" dxfId="0" operator="equal" stopIfTrue="1">
      <formula>0</formula>
    </cfRule>
  </conditionalFormatting>
  <conditionalFormatting sqref="G86:J86">
    <cfRule type="cellIs" priority="54" dxfId="0" operator="equal" stopIfTrue="1">
      <formula>0</formula>
    </cfRule>
  </conditionalFormatting>
  <conditionalFormatting sqref="G87:H87">
    <cfRule type="cellIs" priority="53" dxfId="0" operator="equal" stopIfTrue="1">
      <formula>0</formula>
    </cfRule>
  </conditionalFormatting>
  <conditionalFormatting sqref="G88:H88">
    <cfRule type="cellIs" priority="52" dxfId="0" operator="equal" stopIfTrue="1">
      <formula>0</formula>
    </cfRule>
  </conditionalFormatting>
  <conditionalFormatting sqref="G89:H89">
    <cfRule type="cellIs" priority="51" dxfId="0" operator="equal" stopIfTrue="1">
      <formula>0</formula>
    </cfRule>
  </conditionalFormatting>
  <conditionalFormatting sqref="G90:H90">
    <cfRule type="cellIs" priority="50" dxfId="0" operator="equal" stopIfTrue="1">
      <formula>0</formula>
    </cfRule>
  </conditionalFormatting>
  <conditionalFormatting sqref="G91:H91">
    <cfRule type="cellIs" priority="49" dxfId="0" operator="equal" stopIfTrue="1">
      <formula>0</formula>
    </cfRule>
  </conditionalFormatting>
  <conditionalFormatting sqref="G92:H92">
    <cfRule type="cellIs" priority="48" dxfId="0" operator="equal" stopIfTrue="1">
      <formula>0</formula>
    </cfRule>
  </conditionalFormatting>
  <conditionalFormatting sqref="G93:H93">
    <cfRule type="cellIs" priority="47" dxfId="0" operator="equal" stopIfTrue="1">
      <formula>0</formula>
    </cfRule>
  </conditionalFormatting>
  <conditionalFormatting sqref="G94:H94">
    <cfRule type="cellIs" priority="46" dxfId="0" operator="equal" stopIfTrue="1">
      <formula>0</formula>
    </cfRule>
  </conditionalFormatting>
  <conditionalFormatting sqref="G95:H95">
    <cfRule type="cellIs" priority="45" dxfId="0" operator="equal" stopIfTrue="1">
      <formula>0</formula>
    </cfRule>
  </conditionalFormatting>
  <conditionalFormatting sqref="G96:H96">
    <cfRule type="cellIs" priority="44" dxfId="0" operator="equal" stopIfTrue="1">
      <formula>0</formula>
    </cfRule>
  </conditionalFormatting>
  <conditionalFormatting sqref="G97:H97">
    <cfRule type="cellIs" priority="43" dxfId="0" operator="equal" stopIfTrue="1">
      <formula>0</formula>
    </cfRule>
  </conditionalFormatting>
  <conditionalFormatting sqref="G98:H101">
    <cfRule type="cellIs" priority="42" dxfId="0" operator="equal" stopIfTrue="1">
      <formula>0</formula>
    </cfRule>
  </conditionalFormatting>
  <conditionalFormatting sqref="G102:H102">
    <cfRule type="cellIs" priority="41" dxfId="0" operator="equal" stopIfTrue="1">
      <formula>0</formula>
    </cfRule>
  </conditionalFormatting>
  <conditionalFormatting sqref="G103:H103">
    <cfRule type="cellIs" priority="40" dxfId="0" operator="equal" stopIfTrue="1">
      <formula>0</formula>
    </cfRule>
  </conditionalFormatting>
  <conditionalFormatting sqref="G104:H104">
    <cfRule type="cellIs" priority="39" dxfId="0" operator="equal" stopIfTrue="1">
      <formula>0</formula>
    </cfRule>
  </conditionalFormatting>
  <conditionalFormatting sqref="G105:H105">
    <cfRule type="cellIs" priority="38" dxfId="0" operator="equal" stopIfTrue="1">
      <formula>0</formula>
    </cfRule>
  </conditionalFormatting>
  <conditionalFormatting sqref="G106:H106">
    <cfRule type="cellIs" priority="37" dxfId="0" operator="equal" stopIfTrue="1">
      <formula>0</formula>
    </cfRule>
  </conditionalFormatting>
  <conditionalFormatting sqref="G107:H107">
    <cfRule type="cellIs" priority="36" dxfId="0" operator="equal" stopIfTrue="1">
      <formula>0</formula>
    </cfRule>
  </conditionalFormatting>
  <conditionalFormatting sqref="G108:H108">
    <cfRule type="cellIs" priority="35" dxfId="0" operator="equal" stopIfTrue="1">
      <formula>0</formula>
    </cfRule>
  </conditionalFormatting>
  <conditionalFormatting sqref="G109:H109">
    <cfRule type="cellIs" priority="34" dxfId="0" operator="equal" stopIfTrue="1">
      <formula>0</formula>
    </cfRule>
  </conditionalFormatting>
  <conditionalFormatting sqref="G110:H110">
    <cfRule type="cellIs" priority="33" dxfId="0" operator="equal" stopIfTrue="1">
      <formula>0</formula>
    </cfRule>
  </conditionalFormatting>
  <conditionalFormatting sqref="G111:H111">
    <cfRule type="cellIs" priority="32" dxfId="0" operator="equal" stopIfTrue="1">
      <formula>0</formula>
    </cfRule>
  </conditionalFormatting>
  <conditionalFormatting sqref="G112:H112">
    <cfRule type="cellIs" priority="31" dxfId="0" operator="equal" stopIfTrue="1">
      <formula>0</formula>
    </cfRule>
  </conditionalFormatting>
  <conditionalFormatting sqref="G113:H113">
    <cfRule type="cellIs" priority="30" dxfId="0" operator="equal" stopIfTrue="1">
      <formula>0</formula>
    </cfRule>
  </conditionalFormatting>
  <conditionalFormatting sqref="G114:H114">
    <cfRule type="cellIs" priority="29" dxfId="0" operator="equal" stopIfTrue="1">
      <formula>0</formula>
    </cfRule>
  </conditionalFormatting>
  <conditionalFormatting sqref="G115:H115">
    <cfRule type="cellIs" priority="28" dxfId="0" operator="equal" stopIfTrue="1">
      <formula>0</formula>
    </cfRule>
  </conditionalFormatting>
  <conditionalFormatting sqref="G116:H116">
    <cfRule type="cellIs" priority="27" dxfId="0" operator="equal" stopIfTrue="1">
      <formula>0</formula>
    </cfRule>
  </conditionalFormatting>
  <conditionalFormatting sqref="G117:H117">
    <cfRule type="cellIs" priority="26" dxfId="0" operator="equal" stopIfTrue="1">
      <formula>0</formula>
    </cfRule>
  </conditionalFormatting>
  <conditionalFormatting sqref="I99">
    <cfRule type="cellIs" priority="25" dxfId="0" operator="equal" stopIfTrue="1">
      <formula>0</formula>
    </cfRule>
  </conditionalFormatting>
  <conditionalFormatting sqref="I100">
    <cfRule type="cellIs" priority="24" dxfId="0" operator="equal" stopIfTrue="1">
      <formula>0</formula>
    </cfRule>
  </conditionalFormatting>
  <conditionalFormatting sqref="G99:H99">
    <cfRule type="cellIs" priority="23" dxfId="0" operator="equal" stopIfTrue="1">
      <formula>0</formula>
    </cfRule>
  </conditionalFormatting>
  <conditionalFormatting sqref="G100:H100">
    <cfRule type="cellIs" priority="22" dxfId="0" operator="equal" stopIfTrue="1">
      <formula>0</formula>
    </cfRule>
  </conditionalFormatting>
  <conditionalFormatting sqref="G62">
    <cfRule type="cellIs" priority="13" dxfId="0" operator="equal" stopIfTrue="1">
      <formula>0</formula>
    </cfRule>
  </conditionalFormatting>
  <conditionalFormatting sqref="G42">
    <cfRule type="cellIs" priority="21" dxfId="0" operator="equal" stopIfTrue="1">
      <formula>0</formula>
    </cfRule>
  </conditionalFormatting>
  <conditionalFormatting sqref="G43">
    <cfRule type="cellIs" priority="20" dxfId="0" operator="equal" stopIfTrue="1">
      <formula>0</formula>
    </cfRule>
  </conditionalFormatting>
  <conditionalFormatting sqref="G44">
    <cfRule type="cellIs" priority="19" dxfId="0" operator="equal" stopIfTrue="1">
      <formula>0</formula>
    </cfRule>
  </conditionalFormatting>
  <conditionalFormatting sqref="G49">
    <cfRule type="cellIs" priority="18" dxfId="0" operator="equal" stopIfTrue="1">
      <formula>0</formula>
    </cfRule>
  </conditionalFormatting>
  <conditionalFormatting sqref="G50">
    <cfRule type="cellIs" priority="17" dxfId="0" operator="equal" stopIfTrue="1">
      <formula>0</formula>
    </cfRule>
  </conditionalFormatting>
  <conditionalFormatting sqref="G52">
    <cfRule type="cellIs" priority="16" dxfId="0" operator="equal" stopIfTrue="1">
      <formula>0</formula>
    </cfRule>
  </conditionalFormatting>
  <conditionalFormatting sqref="G53">
    <cfRule type="cellIs" priority="15" dxfId="0" operator="equal" stopIfTrue="1">
      <formula>0</formula>
    </cfRule>
  </conditionalFormatting>
  <conditionalFormatting sqref="G61">
    <cfRule type="cellIs" priority="14" dxfId="0" operator="equal" stopIfTrue="1">
      <formula>0</formula>
    </cfRule>
  </conditionalFormatting>
  <conditionalFormatting sqref="G34">
    <cfRule type="cellIs" priority="12" dxfId="0" operator="equal" stopIfTrue="1">
      <formula>0</formula>
    </cfRule>
  </conditionalFormatting>
  <conditionalFormatting sqref="G35">
    <cfRule type="cellIs" priority="11" dxfId="0" operator="equal" stopIfTrue="1">
      <formula>0</formula>
    </cfRule>
  </conditionalFormatting>
  <conditionalFormatting sqref="G36">
    <cfRule type="cellIs" priority="10" dxfId="0" operator="equal" stopIfTrue="1">
      <formula>0</formula>
    </cfRule>
  </conditionalFormatting>
  <conditionalFormatting sqref="G37">
    <cfRule type="cellIs" priority="9" dxfId="0" operator="equal" stopIfTrue="1">
      <formula>0</formula>
    </cfRule>
  </conditionalFormatting>
  <conditionalFormatting sqref="I34">
    <cfRule type="cellIs" priority="8" dxfId="0" operator="equal" stopIfTrue="1">
      <formula>0</formula>
    </cfRule>
  </conditionalFormatting>
  <conditionalFormatting sqref="I35">
    <cfRule type="cellIs" priority="7" dxfId="0" operator="equal" stopIfTrue="1">
      <formula>0</formula>
    </cfRule>
  </conditionalFormatting>
  <conditionalFormatting sqref="I36">
    <cfRule type="cellIs" priority="6" dxfId="0" operator="equal" stopIfTrue="1">
      <formula>0</formula>
    </cfRule>
  </conditionalFormatting>
  <conditionalFormatting sqref="I37">
    <cfRule type="cellIs" priority="5" dxfId="0" operator="equal" stopIfTrue="1">
      <formula>0</formula>
    </cfRule>
  </conditionalFormatting>
  <conditionalFormatting sqref="H34">
    <cfRule type="cellIs" priority="4" dxfId="0" operator="equal" stopIfTrue="1">
      <formula>0</formula>
    </cfRule>
  </conditionalFormatting>
  <conditionalFormatting sqref="H35">
    <cfRule type="cellIs" priority="3" dxfId="0" operator="equal" stopIfTrue="1">
      <formula>0</formula>
    </cfRule>
  </conditionalFormatting>
  <conditionalFormatting sqref="H36">
    <cfRule type="cellIs" priority="2" dxfId="0" operator="equal" stopIfTrue="1">
      <formula>0</formula>
    </cfRule>
  </conditionalFormatting>
  <conditionalFormatting sqref="H37">
    <cfRule type="cellIs" priority="1" dxfId="0" operator="equal" stopIfTrue="1">
      <formula>0</formula>
    </cfRule>
  </conditionalFormatting>
  <printOptions/>
  <pageMargins left="0.6692913385826772" right="0.31496062992125984" top="0.31496062992125984" bottom="0.31496062992125984" header="0.5118110236220472" footer="0.5118110236220472"/>
  <pageSetup fitToHeight="2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Sh</cp:lastModifiedBy>
  <cp:lastPrinted>2020-10-30T04:59:56Z</cp:lastPrinted>
  <dcterms:created xsi:type="dcterms:W3CDTF">2005-11-26T10:28:21Z</dcterms:created>
  <dcterms:modified xsi:type="dcterms:W3CDTF">2023-05-04T13:36:11Z</dcterms:modified>
  <cp:category/>
  <cp:version/>
  <cp:contentType/>
  <cp:contentStatus/>
</cp:coreProperties>
</file>