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<sst xmlns="http://schemas.openxmlformats.org/spreadsheetml/2006/main" count="64" uniqueCount="64">
  <si>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</si>
  <si>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</si>
  <si>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</si>
  <si>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</si>
  <si>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</si>
  <si>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</si>
  <si>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</si>
  <si>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</si>
  <si>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</si>
  <si>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</si>
  <si>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</si>
  <si>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</si>
  <si>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</si>
  <si>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</si>
  <si>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</si>
  <si>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</si>
  <si>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</si>
  <si>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</si>
  <si>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</si>
  <si>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</si>
  <si>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</si>
  <si>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</si>
  <si>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</si>
  <si>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</si>
  <si>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</si>
  <si>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</si>
  <si>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</si>
  <si>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</si>
  <si>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</si>
  <si>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</si>
  <si>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</si>
  <si>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</si>
  <si>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</si>
  <si>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</si>
  <si>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</si>
  <si>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</si>
  <si>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</si>
  <si>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</si>
  <si>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</si>
  <si>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</si>
  <si>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</si>
  <si>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</si>
  <si>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</si>
  <si>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</si>
  <si>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</si>
  <si>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</si>
  <si>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</si>
  <si>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</si>
  <si>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</si>
  <si>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</si>
  <si>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</si>
  <si>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</si>
  <si>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</si>
  <si>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</si>
  <si>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</si>
  <si>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</si>
  <si>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</si>
  <si>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</si>
  <si>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</si>
  <si>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</si>
  <si>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</si>
  <si>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План на 
2019 год уточненный</t>
  </si>
  <si>
    <t>Исполнено на 01.10.2019</t>
  </si>
  <si>
    <t>на 01.10.2019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</si>
</sst>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5">
      <c r="A1" s="30" t="s">
        <v>50</v>
      </c>
      <c r="B1" s="31"/>
      <c r="C1" s="31"/>
      <c r="D1" s="30"/>
    </row>
    <row r="2" spans="1:4" ht="15">
      <c r="A2" s="30" t="s">
        <v>59</v>
      </c>
      <c r="B2" s="31"/>
      <c r="C2" s="31"/>
      <c r="D2" s="30"/>
    </row>
    <row r="3" spans="1:4" ht="14.25" customHeight="1">
      <c r="A3" s="30" t="s">
        <v>63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61</v>
      </c>
      <c r="C5" s="19" t="s">
        <v>62</v>
      </c>
      <c r="D5" s="4" t="s">
        <v>3</v>
      </c>
    </row>
    <row r="6" spans="1:4" ht="18.75" customHeight="1">
      <c r="A6" s="15" t="s">
        <v>20</v>
      </c>
      <c r="B6" s="5">
        <f>B7+B30</f>
        <v>5529.1</v>
      </c>
      <c r="C6" s="17">
        <f>C7+C30</f>
        <v>3989.1000000000004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2101.8</v>
      </c>
      <c r="C7" s="21">
        <f>C8+C9+C10+C11+C12+C13+C14+C15+C16+C17+C18+C19+C20+C21+C22+C23+C24+C25+C26+C28+C29</f>
        <v>1384.8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83.8</v>
      </c>
      <c r="C9" s="21">
        <v>53.4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15.9</v>
      </c>
      <c r="D12" s="7">
        <f>ROUND(7416703.85,2)</f>
        <v>7416703.85</v>
      </c>
    </row>
    <row r="13" spans="1:4" ht="15" customHeight="1">
      <c r="A13" s="11" t="s">
        <v>5</v>
      </c>
      <c r="B13" s="20">
        <v>88</v>
      </c>
      <c r="C13" s="21">
        <v>42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1724</v>
      </c>
      <c r="C15" s="21">
        <v>1233.6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8</v>
      </c>
      <c r="C17" s="21">
        <v>6.4</v>
      </c>
      <c r="D17" s="7">
        <f>ROUND(16621985.17,2)</f>
        <v>16621985.17</v>
      </c>
    </row>
    <row r="18" spans="1:4" ht="30">
      <c r="A18" s="11" t="s">
        <v>7</v>
      </c>
      <c r="B18" s="20"/>
      <c r="C18" s="21">
        <v>0.3</v>
      </c>
      <c r="D18" s="7">
        <f>ROUND(73980.32,2)</f>
        <v>73980.32</v>
      </c>
    </row>
    <row r="19" spans="1:4" ht="30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182</v>
      </c>
      <c r="C20" s="21">
        <v>3.3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0</v>
      </c>
      <c r="C28" s="21">
        <v>0</v>
      </c>
      <c r="D28" s="7">
        <f>ROUND(4264172.16,2)</f>
        <v>4264172.16</v>
      </c>
    </row>
    <row r="29" spans="1:4" ht="15.75" customHeight="1">
      <c r="A29" s="11" t="s">
        <v>2</v>
      </c>
      <c r="B29" s="20">
        <v>0</v>
      </c>
      <c r="C29" s="21">
        <v>29.9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3427.3</v>
      </c>
      <c r="C30" s="21">
        <f>C31+C44+C45</f>
        <v>2604.3</v>
      </c>
      <c r="D30" s="8">
        <f>D31+D44+D45</f>
        <v>258046298.66000003</v>
      </c>
    </row>
    <row r="31" spans="1:4" ht="30">
      <c r="A31" s="11" t="s">
        <v>29</v>
      </c>
      <c r="B31" s="20">
        <f>B32+B33+B34+B35+B36+B37+B38+B40+B43+B41+B42+B39</f>
        <v>3412.5</v>
      </c>
      <c r="C31" s="21">
        <f>C32+C33+C34+C35+C36+C37+C38+C40+C43+C41+C42+C39</f>
        <v>2589.5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1879.4</v>
      </c>
      <c r="C32" s="21">
        <v>1439.7</v>
      </c>
      <c r="D32" s="7">
        <f>ROUND(36778900,2)</f>
        <v>36778900</v>
      </c>
    </row>
    <row r="33" spans="1:4" ht="18.75" customHeight="1">
      <c r="A33" s="11" t="s">
        <v>58</v>
      </c>
      <c r="B33" s="20">
        <v>0</v>
      </c>
      <c r="C33" s="21">
        <v>0</v>
      </c>
      <c r="D33" s="7">
        <f>ROUND(42478096.37,2)</f>
        <v>42478096.37</v>
      </c>
    </row>
    <row r="34" spans="1:4" ht="20.25" customHeight="1">
      <c r="A34" s="11" t="s">
        <v>18</v>
      </c>
      <c r="B34" s="20">
        <v>78.8</v>
      </c>
      <c r="C34" s="21">
        <v>59.1</v>
      </c>
      <c r="D34" s="7">
        <f>ROUND(175043726.93,2)</f>
        <v>175043726.93</v>
      </c>
    </row>
    <row r="35" spans="1:4" ht="60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30" hidden="1">
      <c r="A38" s="11" t="s">
        <v>51</v>
      </c>
      <c r="B38" s="20"/>
      <c r="C38" s="21"/>
      <c r="D38" s="7"/>
    </row>
    <row r="39" spans="1:4" ht="4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1454.3</v>
      </c>
      <c r="C42" s="21">
        <v>1090.7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14.8</v>
      </c>
      <c r="C44" s="21">
        <v>14.8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5529.1</v>
      </c>
      <c r="C46" s="28">
        <f>SUM(C48:C59)</f>
        <v>3967.8999999999996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2518.6</v>
      </c>
      <c r="C48" s="23">
        <v>1810.9</v>
      </c>
      <c r="D48" s="10"/>
    </row>
    <row r="49" spans="1:4" ht="15.75" customHeight="1">
      <c r="A49" s="12" t="s">
        <v>37</v>
      </c>
      <c r="B49" s="22">
        <v>78.8</v>
      </c>
      <c r="C49" s="23">
        <v>59.1</v>
      </c>
      <c r="D49" s="10"/>
    </row>
    <row r="50" spans="1:4" ht="30.75" customHeight="1">
      <c r="A50" s="13" t="s">
        <v>38</v>
      </c>
      <c r="B50" s="22">
        <v>1</v>
      </c>
      <c r="C50" s="23">
        <v>0</v>
      </c>
      <c r="D50" s="10"/>
    </row>
    <row r="51" spans="1:4" ht="15.75" customHeight="1">
      <c r="A51" s="13" t="s">
        <v>39</v>
      </c>
      <c r="B51" s="22">
        <v>1232.4</v>
      </c>
      <c r="C51" s="23">
        <v>833.7</v>
      </c>
      <c r="D51" s="10"/>
    </row>
    <row r="52" spans="1:4" ht="15.75" customHeight="1">
      <c r="A52" s="13" t="s">
        <v>40</v>
      </c>
      <c r="B52" s="22">
        <v>798.3</v>
      </c>
      <c r="C52" s="23">
        <v>639.2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900</v>
      </c>
      <c r="C55" s="23">
        <v>625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0</v>
      </c>
      <c r="C60" s="25">
        <f>C6-C46</f>
        <v>21.200000000000728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user</cp:lastModifiedBy>
  <cp:lastPrinted>2016-10-17T10:38:58Z</cp:lastPrinted>
  <dcterms:created xsi:type="dcterms:W3CDTF">2011-08-17T12:05:23Z</dcterms:created>
  <dcterms:modified xsi:type="dcterms:W3CDTF">2019-10-21T13:05:59Z</dcterms:modified>
  <cp:category/>
  <cp:version/>
  <cp:contentType/>
  <cp:contentStatus/>
</cp:coreProperties>
</file>