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ПГ до 400+100 тыс. руб. (ОКПД)" sheetId="1" r:id="rId1"/>
    <sheet name="ограничения при размещении" sheetId="2" r:id="rId2"/>
    <sheet name="расчет совокупного год.объма" sheetId="3" r:id="rId3"/>
    <sheet name="пример факт расч" sheetId="4" r:id="rId4"/>
    <sheet name="расчет % по СМП" sheetId="5" r:id="rId5"/>
  </sheets>
  <definedNames>
    <definedName name="_xlnm._FilterDatabase" localSheetId="0" hidden="1">'ПГ до 400+100 тыс. руб. (ОКПД)'!$B$11:$N$35</definedName>
    <definedName name="_xlnm.Print_Titles" localSheetId="0">'ПГ до 400+100 тыс. руб. (ОКПД)'!$8:$11</definedName>
  </definedNames>
  <calcPr fullCalcOnLoad="1"/>
</workbook>
</file>

<file path=xl/sharedStrings.xml><?xml version="1.0" encoding="utf-8"?>
<sst xmlns="http://schemas.openxmlformats.org/spreadsheetml/2006/main" count="212" uniqueCount="136">
  <si>
    <t>КБК</t>
  </si>
  <si>
    <t>ОКВЭД</t>
  </si>
  <si>
    <t>Условия контракта</t>
  </si>
  <si>
    <t>график осуществления процедур закупки</t>
  </si>
  <si>
    <t>Обоснование внесения изменений</t>
  </si>
  <si>
    <t>Наименование предмета контракта</t>
  </si>
  <si>
    <t>ед. изменения</t>
  </si>
  <si>
    <t>шт.</t>
  </si>
  <si>
    <t>ИНН</t>
  </si>
  <si>
    <t>КПП</t>
  </si>
  <si>
    <t>всего по закупкам/ Контр. текущ.года</t>
  </si>
  <si>
    <t>Итого по СМП</t>
  </si>
  <si>
    <t>Итого по котировкам</t>
  </si>
  <si>
    <t>Обеспечение возможности пользоваться услугами местной и внутризоновой связи</t>
  </si>
  <si>
    <t>Минимально необходимые требования, предъявляемые к предмету контракта</t>
  </si>
  <si>
    <t>5%</t>
  </si>
  <si>
    <t>50%</t>
  </si>
  <si>
    <t>10%</t>
  </si>
  <si>
    <t>15% и выше</t>
  </si>
  <si>
    <t>НЦК (тыс.руб.)</t>
  </si>
  <si>
    <t>Круглосуточное бесперебойное снабжение электроэнергией</t>
  </si>
  <si>
    <t>кВт/ч</t>
  </si>
  <si>
    <t>Запрос котировок</t>
  </si>
  <si>
    <t>Единственный поставщик</t>
  </si>
  <si>
    <t>*код ОКПД в соответствии с приказом 544/18н от 20.09.2013</t>
  </si>
  <si>
    <t>0/0/0</t>
  </si>
  <si>
    <t>ОКДП*</t>
  </si>
  <si>
    <t>Наименование заказчика</t>
  </si>
  <si>
    <t xml:space="preserve">Юридический адрес, телефон, электронная почта заказчика          
</t>
  </si>
  <si>
    <t>количество (объем)</t>
  </si>
  <si>
    <t>условия финансового обеспечения исполнения контракта (включая размер аванса)</t>
  </si>
  <si>
    <t>Срок размещения заказа (мес. Год)</t>
  </si>
  <si>
    <t>Срок исполнения контракта (мес. Год)</t>
  </si>
  <si>
    <r>
      <t xml:space="preserve">Способ </t>
    </r>
    <r>
      <rPr>
        <i/>
        <sz val="11"/>
        <color indexed="8"/>
        <rFont val="Times New Roman"/>
        <family val="1"/>
      </rPr>
      <t>размещения заказа</t>
    </r>
  </si>
  <si>
    <t>Открытый конкурс, электронный аукцион, запрос котировок</t>
  </si>
  <si>
    <t>Открытый конкурс, электронный аукцион, запрос котировок, запрос предложений, единственный поставщик</t>
  </si>
  <si>
    <t>СМП и СОНО</t>
  </si>
  <si>
    <t>Способы закупки</t>
  </si>
  <si>
    <t>Ограничение % и руб.</t>
  </si>
  <si>
    <t>или</t>
  </si>
  <si>
    <t xml:space="preserve">Ограничения при размещении заказов </t>
  </si>
  <si>
    <t>Расчет совокупного годового объема</t>
  </si>
  <si>
    <t>Указанное определение применяется в следующих случаях:</t>
  </si>
  <si>
    <t xml:space="preserve">Для правильного расчета СГОЗ применяется формула: </t>
  </si>
  <si>
    <r>
      <rPr>
        <b/>
        <sz val="7"/>
        <color indexed="8"/>
        <rFont val="Times New Roman"/>
        <family val="1"/>
      </rPr>
      <t xml:space="preserve">  </t>
    </r>
    <r>
      <rPr>
        <u val="single"/>
        <sz val="14"/>
        <color indexed="8"/>
        <rFont val="Times New Roman"/>
        <family val="1"/>
      </rPr>
      <t>«</t>
    </r>
    <r>
      <rPr>
        <b/>
        <i/>
        <u val="single"/>
        <sz val="14"/>
        <color indexed="8"/>
        <rFont val="Times New Roman"/>
        <family val="1"/>
      </rPr>
      <t>Совокупный годовой объем закупок (СГОЗ)»</t>
    </r>
    <r>
      <rPr>
        <sz val="14"/>
        <color indexed="8"/>
        <rFont val="Times New Roman"/>
        <family val="1"/>
      </rPr>
      <t xml:space="preserve"> – это утвержденный на соответствующий финансовый год общий объем финансового обеспечения для осуществления заказчиком закупок в соответствии с Законом № 44 - ФЗ, в том числе для оплаты контрактов, заключенных до начала указанного финансового года и подлежащих оплате в указанном финансовом году».</t>
    </r>
  </si>
  <si>
    <t>СГОЗ =  «А» + « Б» + «В», где</t>
  </si>
  <si>
    <r>
      <rPr>
        <b/>
        <i/>
        <sz val="14"/>
        <color indexed="8"/>
        <rFont val="Times New Roman"/>
        <family val="1"/>
      </rPr>
      <t>«А»</t>
    </r>
    <r>
      <rPr>
        <sz val="14"/>
        <color indexed="8"/>
        <rFont val="Times New Roman"/>
        <family val="1"/>
      </rPr>
      <t xml:space="preserve"> - контракты, заключенные в предыдущих финансовых годах, в части, подлежащей оплате в текущем финансовом году,</t>
    </r>
  </si>
  <si>
    <r>
      <t xml:space="preserve">«Б» </t>
    </r>
    <r>
      <rPr>
        <sz val="14"/>
        <color indexed="8"/>
        <rFont val="Times New Roman"/>
        <family val="1"/>
      </rPr>
      <t>- контракты, заключенные в текущем финансовом году, полностью исполняемые и подлежащие оплате в текущем финансовом году,</t>
    </r>
  </si>
  <si>
    <r>
      <t xml:space="preserve">«В» </t>
    </r>
    <r>
      <rPr>
        <sz val="14"/>
        <color indexed="8"/>
        <rFont val="Times New Roman"/>
        <family val="1"/>
      </rPr>
      <t xml:space="preserve">- контракты, заключенные в текущем финансовом году, исполняемые в текущем  и последующих годах, в части, подлежащей оплате в текущем финансовом году.  </t>
    </r>
  </si>
  <si>
    <t>1) расчет объема закупок у субъектов малого предпринимательства, социально ориентированных   некоммерческих   организаций   (далее – СМП и СО НКО) (ст. 30 Закона № 44 - ФЗ);</t>
  </si>
  <si>
    <t>2) создание контрактной службы (ст. 38 Закона № 44 - ФЗ);</t>
  </si>
  <si>
    <t>3) ограничение проведения запроса котировок (ст. 72 Закона № 44 - ФЗ);</t>
  </si>
  <si>
    <t>4) ограничение   закупок   у   единственного поставщика  до 100 тыс. руб. (п.4 ч.1  ст. 93 Закона № 44 - ФЗ);</t>
  </si>
  <si>
    <t>5) ограничение   закупок   у   единственного поставщика  до 400 тыс. руб. (п.5 ч.1  ст. 93 Закона № 44 - ФЗ).</t>
  </si>
  <si>
    <t>Единстенный поставщик до 100 тыс.руб.</t>
  </si>
  <si>
    <t>Единстенный поставщик до 400 тыс.руб.</t>
  </si>
  <si>
    <t>1) для обеспечения обороны страны и безопасности государства;</t>
  </si>
  <si>
    <t>2) услуг по предоставлению кредитов;</t>
  </si>
  <si>
    <t>4) работ в области использования атомной энергии;</t>
  </si>
  <si>
    <t>5) при осуществлении которых применяются закрытые способы определения поставщиков (подрядчиков, исполнителей).</t>
  </si>
  <si>
    <t>2)электронных аукционов;</t>
  </si>
  <si>
    <t>3)запросов котировок;</t>
  </si>
  <si>
    <t xml:space="preserve"> 4)запросов предложений</t>
  </si>
  <si>
    <t>1. Заказчики обязаны осуществлять закупки у субъектов малого предпринимательства, социально ориентированных некоммерческих организаций в объеме не менее чем 15% совокупного годового объема закупок путем:</t>
  </si>
  <si>
    <t>3. При определении объема закупок в расчет совокупного годового объема закупок не включаются закупки:</t>
  </si>
  <si>
    <t>3) у единственного поставщика (подрядчика, исполнителя) в соответствии с частью 1 статьи 93 44-ФЗ;</t>
  </si>
  <si>
    <t>1)проведения открытых конкурсов, конкурсов с ограниченным участием, двухэтапных конкурсов;</t>
  </si>
  <si>
    <t>Определение объма закупок по СМП и СОНО</t>
  </si>
  <si>
    <t>2.Начальная (максимальная) цена контракта не должна превышать 20 миллионов рублей.</t>
  </si>
  <si>
    <r>
      <rPr>
        <b/>
        <sz val="16"/>
        <color indexed="8"/>
        <rFont val="Times New Roman"/>
        <family val="1"/>
      </rPr>
      <t>4.В случае признания не состоявшимся определения поставщиков (подрядчиков, исполнителей)</t>
    </r>
    <r>
      <rPr>
        <b/>
        <sz val="14"/>
        <color indexed="8"/>
        <rFont val="Times New Roman"/>
        <family val="1"/>
      </rPr>
      <t>,</t>
    </r>
    <r>
      <rPr>
        <sz val="14"/>
        <color indexed="8"/>
        <rFont val="Times New Roman"/>
        <family val="1"/>
      </rPr>
      <t xml:space="preserve"> заказчик вправе отменить указанное  ограничение и осуществить закупки на общих основаниях.</t>
    </r>
    <r>
      <rPr>
        <b/>
        <sz val="14"/>
        <color indexed="8"/>
        <rFont val="Times New Roman"/>
        <family val="1"/>
      </rPr>
      <t xml:space="preserve">  При этом такие закупки, осуществленные на общих основаниях, не учитываются в объеме закупок, осуществленных заказчиками у СМП и СОНО.</t>
    </r>
  </si>
  <si>
    <t>Заказчики вправе осуществлять закупки, указанные в пунктах 1, 4 и 5, у СМП иСОНО. При этом объем таких закупок учитывается в объеме закупок, осуществленных заказчиками у СМП и СОНО, и включается в отчет.</t>
  </si>
  <si>
    <t>пример расчета общегодового объема (факт)</t>
  </si>
  <si>
    <t>конкурс</t>
  </si>
  <si>
    <t>аукцион</t>
  </si>
  <si>
    <t>запрос котировок</t>
  </si>
  <si>
    <t>запрос предложений</t>
  </si>
  <si>
    <t>ИТОГО</t>
  </si>
  <si>
    <t>ИТОГО объем финансирования</t>
  </si>
  <si>
    <t>2014 на 2015 (оплата 2014г.)</t>
  </si>
  <si>
    <t>2013 (оплата  2014г.)</t>
  </si>
  <si>
    <t>пример расчета общегодового объема (факт) по СМП и СОНО</t>
  </si>
  <si>
    <t>искл. из СГОЗ</t>
  </si>
  <si>
    <t>единств. поставщик (по п.4)</t>
  </si>
  <si>
    <t>единств. поставщик (кроме п.4)</t>
  </si>
  <si>
    <t>факт %</t>
  </si>
  <si>
    <t>план %</t>
  </si>
  <si>
    <t xml:space="preserve">расчет % </t>
  </si>
  <si>
    <t>6)закупки, извещение об осуществлении которых размещены на сайте до дня вступления настоящего ФЗ (п.30 ст.112)</t>
  </si>
  <si>
    <t>0х15%=0</t>
  </si>
  <si>
    <t>пример расчета общегодового объема (факт) по СМП и СОНО мун.заказ и сел.пос.</t>
  </si>
  <si>
    <t>за исключением сельских поселений</t>
  </si>
  <si>
    <t xml:space="preserve">Круглосуточная поставка газа </t>
  </si>
  <si>
    <t>Оказание услуг связи: интернет</t>
  </si>
  <si>
    <t xml:space="preserve">
Обеспечение возможности пользоваться услугами интернет</t>
  </si>
  <si>
    <t>м.куб.</t>
  </si>
  <si>
    <t>3614001509</t>
  </si>
  <si>
    <t>361401001</t>
  </si>
  <si>
    <t>Поставка электроэнергии для нужд администрации</t>
  </si>
  <si>
    <t>Поставка электроэнергии для уличного освещения</t>
  </si>
  <si>
    <t>Оплата за транспортировку газа для отопления здания администрации</t>
  </si>
  <si>
    <t>Оказание услуг связи для нужд администрации</t>
  </si>
  <si>
    <t xml:space="preserve"> В.И. Олемской</t>
  </si>
  <si>
    <t>Итого по ед. пост. до 100 т.р.</t>
  </si>
  <si>
    <t>ОКАТО/ОКТМО</t>
  </si>
  <si>
    <t>397923 Воронежская область Лискинский район село Колыбелка улица Садовая 63 тел. (47391)54-1-33, тел/факс (847391)54-1-39   buhkol@mail.ru</t>
  </si>
  <si>
    <t>Администрация Колыбельского сельского поселения Лискинского муниципального района Воронежской области</t>
  </si>
  <si>
    <t>40.10</t>
  </si>
  <si>
    <t>40.11.10.115</t>
  </si>
  <si>
    <t>40.22.11.110</t>
  </si>
  <si>
    <t>64.20</t>
  </si>
  <si>
    <t>64.20.11.117</t>
  </si>
  <si>
    <t>64.20.18.130</t>
  </si>
  <si>
    <t>20221824000/20621424</t>
  </si>
  <si>
    <t>91401040116292010244223</t>
  </si>
  <si>
    <t>01.2016.</t>
  </si>
  <si>
    <t>12.2016.</t>
  </si>
  <si>
    <t>91405030119290670244223</t>
  </si>
  <si>
    <t>91401040116192030244225</t>
  </si>
  <si>
    <t>91401040116192030242221</t>
  </si>
  <si>
    <t>91401040116192030242226</t>
  </si>
  <si>
    <t>91401040116192030244226</t>
  </si>
  <si>
    <t>91401040116192030244340</t>
  </si>
  <si>
    <t>91402030116851180244340</t>
  </si>
  <si>
    <t>91403090116591430244340</t>
  </si>
  <si>
    <t>91404090119191290244225</t>
  </si>
  <si>
    <t>91404090119191290244340</t>
  </si>
  <si>
    <t>91405030119490503244225</t>
  </si>
  <si>
    <t>91405030119691220244340</t>
  </si>
  <si>
    <t>40.20</t>
  </si>
  <si>
    <t>п.4 ст.94 44-ФЗ</t>
  </si>
  <si>
    <t xml:space="preserve">Итого по ед. пост. </t>
  </si>
  <si>
    <t>Глава администрации Колыбельского сельского поселения</t>
  </si>
  <si>
    <t>Приложение№1 к постановлению №108 от 18.11.2015г</t>
  </si>
  <si>
    <t>План-график размещения заказов на поставку товаров, выполнение работ, оказание услуг для обеспечения государственных и муниципальных нужд  на 2017 год</t>
  </si>
  <si>
    <t>91405031920190670244</t>
  </si>
  <si>
    <t>16 января 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</si>
</sst>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38" borderId="14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49" fontId="2" fillId="38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17" fontId="2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39" borderId="14" xfId="0" applyFont="1" applyFill="1" applyBorder="1" applyAlignment="1">
      <alignment horizontal="justify" vertical="top"/>
    </xf>
    <xf numFmtId="0" fontId="8" fillId="0" borderId="14" xfId="0" applyFont="1" applyBorder="1" applyAlignment="1">
      <alignment horizontal="center" vertical="center" wrapText="1"/>
    </xf>
    <xf numFmtId="49" fontId="8" fillId="40" borderId="14" xfId="0" applyNumberFormat="1" applyFont="1" applyFill="1" applyBorder="1" applyAlignment="1">
      <alignment horizontal="center" vertical="center" wrapText="1"/>
    </xf>
    <xf numFmtId="3" fontId="8" fillId="40" borderId="14" xfId="0" applyNumberFormat="1" applyFont="1" applyFill="1" applyBorder="1" applyAlignment="1">
      <alignment horizontal="right" vertical="center" wrapText="1"/>
    </xf>
    <xf numFmtId="49" fontId="8" fillId="41" borderId="14" xfId="0" applyNumberFormat="1" applyFont="1" applyFill="1" applyBorder="1" applyAlignment="1">
      <alignment horizontal="left" vertical="center" wrapText="1"/>
    </xf>
    <xf numFmtId="49" fontId="8" fillId="41" borderId="14" xfId="0" applyNumberFormat="1" applyFont="1" applyFill="1" applyBorder="1" applyAlignment="1">
      <alignment horizontal="center" vertical="center" wrapText="1"/>
    </xf>
    <xf numFmtId="3" fontId="8" fillId="41" borderId="14" xfId="0" applyNumberFormat="1" applyFont="1" applyFill="1" applyBorder="1" applyAlignment="1">
      <alignment horizontal="right" vertical="center" wrapText="1"/>
    </xf>
    <xf numFmtId="0" fontId="16" fillId="35" borderId="14" xfId="0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right" vertical="center" wrapText="1"/>
    </xf>
    <xf numFmtId="0" fontId="16" fillId="36" borderId="14" xfId="0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3" fontId="8" fillId="36" borderId="14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justify" vertical="top"/>
    </xf>
    <xf numFmtId="0" fontId="14" fillId="42" borderId="19" xfId="0" applyFont="1" applyFill="1" applyBorder="1" applyAlignment="1">
      <alignment horizontal="center" vertical="top"/>
    </xf>
    <xf numFmtId="0" fontId="9" fillId="42" borderId="19" xfId="0" applyFont="1" applyFill="1" applyBorder="1" applyAlignment="1">
      <alignment horizontal="justify" vertical="top"/>
    </xf>
    <xf numFmtId="0" fontId="14" fillId="42" borderId="19" xfId="0" applyFont="1" applyFill="1" applyBorder="1" applyAlignment="1">
      <alignment horizontal="justify" vertical="top"/>
    </xf>
    <xf numFmtId="0" fontId="14" fillId="42" borderId="16" xfId="0" applyFont="1" applyFill="1" applyBorder="1" applyAlignment="1">
      <alignment horizontal="justify" vertical="top"/>
    </xf>
    <xf numFmtId="0" fontId="10" fillId="33" borderId="14" xfId="0" applyFont="1" applyFill="1" applyBorder="1" applyAlignment="1">
      <alignment horizontal="center" vertical="top"/>
    </xf>
    <xf numFmtId="0" fontId="10" fillId="42" borderId="14" xfId="0" applyFont="1" applyFill="1" applyBorder="1" applyAlignment="1">
      <alignment horizontal="center" vertical="top"/>
    </xf>
    <xf numFmtId="0" fontId="17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/>
    </xf>
    <xf numFmtId="0" fontId="9" fillId="39" borderId="19" xfId="0" applyFont="1" applyFill="1" applyBorder="1" applyAlignment="1">
      <alignment horizontal="justify" vertical="top"/>
    </xf>
    <xf numFmtId="0" fontId="9" fillId="39" borderId="16" xfId="0" applyFont="1" applyFill="1" applyBorder="1" applyAlignment="1">
      <alignment horizontal="justify" vertical="top"/>
    </xf>
    <xf numFmtId="0" fontId="9" fillId="42" borderId="19" xfId="0" applyFont="1" applyFill="1" applyBorder="1" applyAlignment="1">
      <alignment vertical="top"/>
    </xf>
    <xf numFmtId="0" fontId="9" fillId="0" borderId="16" xfId="0" applyFont="1" applyBorder="1" applyAlignment="1">
      <alignment horizontal="justify" vertical="top"/>
    </xf>
    <xf numFmtId="0" fontId="17" fillId="39" borderId="15" xfId="0" applyFont="1" applyFill="1" applyBorder="1" applyAlignment="1">
      <alignment horizontal="justify" vertical="top"/>
    </xf>
    <xf numFmtId="0" fontId="18" fillId="33" borderId="14" xfId="0" applyFont="1" applyFill="1" applyBorder="1" applyAlignment="1">
      <alignment horizontal="justify" vertical="top"/>
    </xf>
    <xf numFmtId="0" fontId="17" fillId="42" borderId="15" xfId="0" applyFont="1" applyFill="1" applyBorder="1" applyAlignment="1">
      <alignment vertical="top" wrapText="1"/>
    </xf>
    <xf numFmtId="0" fontId="9" fillId="42" borderId="19" xfId="0" applyFont="1" applyFill="1" applyBorder="1" applyAlignment="1">
      <alignment vertical="top" wrapText="1"/>
    </xf>
    <xf numFmtId="0" fontId="10" fillId="42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0" fillId="43" borderId="14" xfId="0" applyFill="1" applyBorder="1" applyAlignment="1">
      <alignment vertical="top" wrapText="1"/>
    </xf>
    <xf numFmtId="0" fontId="0" fillId="43" borderId="14" xfId="0" applyFill="1" applyBorder="1" applyAlignment="1">
      <alignment/>
    </xf>
    <xf numFmtId="9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41" borderId="14" xfId="0" applyFill="1" applyBorder="1" applyAlignment="1">
      <alignment horizontal="center" vertical="top" wrapText="1"/>
    </xf>
    <xf numFmtId="0" fontId="0" fillId="41" borderId="1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/>
    </xf>
    <xf numFmtId="0" fontId="0" fillId="43" borderId="15" xfId="0" applyFill="1" applyBorder="1" applyAlignment="1">
      <alignment vertical="top" wrapText="1"/>
    </xf>
    <xf numFmtId="0" fontId="0" fillId="41" borderId="15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41" borderId="14" xfId="0" applyFill="1" applyBorder="1" applyAlignment="1">
      <alignment wrapText="1"/>
    </xf>
    <xf numFmtId="2" fontId="0" fillId="36" borderId="14" xfId="0" applyNumberFormat="1" applyFill="1" applyBorder="1" applyAlignment="1">
      <alignment/>
    </xf>
    <xf numFmtId="4" fontId="0" fillId="38" borderId="14" xfId="0" applyNumberFormat="1" applyFont="1" applyFill="1" applyBorder="1" applyAlignment="1">
      <alignment horizontal="center" vertical="center" wrapText="1"/>
    </xf>
    <xf numFmtId="4" fontId="5" fillId="44" borderId="14" xfId="0" applyNumberFormat="1" applyFont="1" applyFill="1" applyBorder="1" applyAlignment="1">
      <alignment horizontal="center" vertical="center" wrapText="1"/>
    </xf>
    <xf numFmtId="4" fontId="2" fillId="44" borderId="14" xfId="0" applyNumberFormat="1" applyFont="1" applyFill="1" applyBorder="1" applyAlignment="1">
      <alignment horizontal="center" vertical="center" wrapText="1"/>
    </xf>
    <xf numFmtId="49" fontId="2" fillId="19" borderId="14" xfId="0" applyNumberFormat="1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49" fontId="2" fillId="44" borderId="14" xfId="0" applyNumberFormat="1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49" fontId="5" fillId="44" borderId="1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40" borderId="15" xfId="0" applyNumberFormat="1" applyFont="1" applyFill="1" applyBorder="1" applyAlignment="1">
      <alignment horizontal="center" vertical="center" wrapText="1"/>
    </xf>
    <xf numFmtId="49" fontId="8" fillId="40" borderId="19" xfId="0" applyNumberFormat="1" applyFont="1" applyFill="1" applyBorder="1" applyAlignment="1">
      <alignment horizontal="center" vertical="center" wrapText="1"/>
    </xf>
    <xf numFmtId="49" fontId="8" fillId="40" borderId="16" xfId="0" applyNumberFormat="1" applyFont="1" applyFill="1" applyBorder="1" applyAlignment="1">
      <alignment horizontal="center" vertical="center" wrapText="1"/>
    </xf>
    <xf numFmtId="49" fontId="8" fillId="40" borderId="22" xfId="0" applyNumberFormat="1" applyFont="1" applyFill="1" applyBorder="1" applyAlignment="1">
      <alignment horizontal="center" vertical="center" wrapText="1"/>
    </xf>
    <xf numFmtId="49" fontId="8" fillId="40" borderId="28" xfId="0" applyNumberFormat="1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35</xdr:row>
      <xdr:rowOff>0</xdr:rowOff>
    </xdr:from>
    <xdr:to>
      <xdr:col>3</xdr:col>
      <xdr:colOff>38100</xdr:colOff>
      <xdr:row>36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80784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70" zoomScaleNormal="70" zoomScaleSheetLayoutView="70" zoomScalePageLayoutView="0" workbookViewId="0" topLeftCell="A1">
      <pane ySplit="11" topLeftCell="A12" activePane="bottomLeft" state="frozen"/>
      <selection pane="topLeft" activeCell="A1" sqref="A1"/>
      <selection pane="bottomLeft" activeCell="J30" sqref="J30"/>
    </sheetView>
  </sheetViews>
  <sheetFormatPr defaultColWidth="9.140625" defaultRowHeight="15"/>
  <cols>
    <col min="1" max="1" width="29.28125" style="16" customWidth="1"/>
    <col min="2" max="2" width="13.7109375" style="16" customWidth="1"/>
    <col min="3" max="3" width="10.57421875" style="16" customWidth="1"/>
    <col min="4" max="4" width="7.421875" style="16" customWidth="1"/>
    <col min="5" max="5" width="20.57421875" style="16" customWidth="1"/>
    <col min="6" max="6" width="37.140625" style="16" customWidth="1"/>
    <col min="7" max="7" width="9.140625" style="16" customWidth="1"/>
    <col min="8" max="8" width="10.57421875" style="16" customWidth="1"/>
    <col min="9" max="9" width="15.421875" style="2" customWidth="1"/>
    <col min="10" max="10" width="18.421875" style="16" customWidth="1"/>
    <col min="11" max="11" width="16.57421875" style="16" customWidth="1"/>
    <col min="12" max="12" width="17.8515625" style="16" customWidth="1"/>
    <col min="13" max="13" width="15.7109375" style="16" customWidth="1"/>
    <col min="14" max="14" width="25.421875" style="16" customWidth="1"/>
    <col min="15" max="15" width="26.7109375" style="16" customWidth="1"/>
    <col min="16" max="16384" width="9.140625" style="16" customWidth="1"/>
  </cols>
  <sheetData>
    <row r="1" spans="1:15" ht="43.5" customHeight="1" thickBot="1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6" t="s">
        <v>132</v>
      </c>
    </row>
    <row r="2" spans="1:14" ht="15" customHeight="1">
      <c r="A2" s="116" t="s">
        <v>27</v>
      </c>
      <c r="B2" s="116"/>
      <c r="C2" s="116"/>
      <c r="D2" s="120" t="s">
        <v>105</v>
      </c>
      <c r="E2" s="120"/>
      <c r="F2" s="120"/>
      <c r="G2" s="120"/>
      <c r="H2" s="120"/>
      <c r="I2" s="120"/>
      <c r="J2" s="120"/>
      <c r="K2" s="121"/>
      <c r="L2" s="1"/>
      <c r="M2" s="1"/>
      <c r="N2" s="1"/>
    </row>
    <row r="3" spans="1:14" ht="15">
      <c r="A3" s="116" t="s">
        <v>28</v>
      </c>
      <c r="B3" s="116"/>
      <c r="C3" s="116"/>
      <c r="D3" s="118" t="s">
        <v>104</v>
      </c>
      <c r="E3" s="118"/>
      <c r="F3" s="118"/>
      <c r="G3" s="118"/>
      <c r="H3" s="118"/>
      <c r="I3" s="118"/>
      <c r="J3" s="118"/>
      <c r="K3" s="119"/>
      <c r="L3" s="31"/>
      <c r="M3" s="31"/>
      <c r="N3" s="31"/>
    </row>
    <row r="4" spans="1:14" ht="15">
      <c r="A4" s="116" t="s">
        <v>8</v>
      </c>
      <c r="B4" s="116"/>
      <c r="C4" s="116"/>
      <c r="D4" s="118" t="s">
        <v>95</v>
      </c>
      <c r="E4" s="118"/>
      <c r="F4" s="118"/>
      <c r="G4" s="118"/>
      <c r="H4" s="118"/>
      <c r="I4" s="118"/>
      <c r="J4" s="118"/>
      <c r="K4" s="119"/>
      <c r="L4" s="31"/>
      <c r="M4" s="31"/>
      <c r="N4" s="31"/>
    </row>
    <row r="5" spans="1:14" ht="15">
      <c r="A5" s="116" t="s">
        <v>9</v>
      </c>
      <c r="B5" s="116"/>
      <c r="C5" s="116"/>
      <c r="D5" s="108" t="s">
        <v>96</v>
      </c>
      <c r="E5" s="109"/>
      <c r="F5" s="109"/>
      <c r="G5" s="109"/>
      <c r="H5" s="109"/>
      <c r="I5" s="109"/>
      <c r="J5" s="109"/>
      <c r="K5" s="110"/>
      <c r="L5" s="31"/>
      <c r="M5" s="31"/>
      <c r="N5" s="31"/>
    </row>
    <row r="6" spans="1:14" ht="15.75" thickBot="1">
      <c r="A6" s="116" t="s">
        <v>103</v>
      </c>
      <c r="B6" s="116"/>
      <c r="C6" s="116"/>
      <c r="D6" s="122" t="s">
        <v>112</v>
      </c>
      <c r="E6" s="122"/>
      <c r="F6" s="122"/>
      <c r="G6" s="122"/>
      <c r="H6" s="122"/>
      <c r="I6" s="122"/>
      <c r="J6" s="122"/>
      <c r="K6" s="123"/>
      <c r="L6" s="31"/>
      <c r="M6" s="31"/>
      <c r="N6" s="31"/>
    </row>
    <row r="7" spans="1:14" ht="15.75" thickBot="1">
      <c r="A7" s="31"/>
      <c r="B7" s="31"/>
      <c r="C7" s="31"/>
      <c r="D7" s="1"/>
      <c r="E7" s="1"/>
      <c r="F7" s="31"/>
      <c r="G7" s="31"/>
      <c r="H7" s="31"/>
      <c r="I7" s="31"/>
      <c r="J7" s="31"/>
      <c r="K7" s="31"/>
      <c r="L7" s="31"/>
      <c r="M7" s="31"/>
      <c r="N7" s="31"/>
    </row>
    <row r="8" spans="1:14" ht="15">
      <c r="A8" s="112" t="s">
        <v>0</v>
      </c>
      <c r="B8" s="106" t="s">
        <v>1</v>
      </c>
      <c r="C8" s="114" t="s">
        <v>26</v>
      </c>
      <c r="D8" s="106" t="s">
        <v>2</v>
      </c>
      <c r="E8" s="106"/>
      <c r="F8" s="106"/>
      <c r="G8" s="106"/>
      <c r="H8" s="106"/>
      <c r="I8" s="106"/>
      <c r="J8" s="106"/>
      <c r="K8" s="106"/>
      <c r="L8" s="32"/>
      <c r="M8" s="106" t="s">
        <v>33</v>
      </c>
      <c r="N8" s="104" t="s">
        <v>4</v>
      </c>
    </row>
    <row r="9" spans="1:14" ht="39" customHeight="1">
      <c r="A9" s="113"/>
      <c r="B9" s="107"/>
      <c r="C9" s="115"/>
      <c r="D9" s="107"/>
      <c r="E9" s="107" t="s">
        <v>5</v>
      </c>
      <c r="F9" s="107" t="s">
        <v>14</v>
      </c>
      <c r="G9" s="107" t="s">
        <v>6</v>
      </c>
      <c r="H9" s="107" t="s">
        <v>29</v>
      </c>
      <c r="I9" s="111" t="s">
        <v>19</v>
      </c>
      <c r="J9" s="107" t="s">
        <v>30</v>
      </c>
      <c r="K9" s="107" t="s">
        <v>3</v>
      </c>
      <c r="L9" s="107"/>
      <c r="M9" s="107"/>
      <c r="N9" s="105"/>
    </row>
    <row r="10" spans="1:14" ht="70.5" customHeight="1">
      <c r="A10" s="113"/>
      <c r="B10" s="107"/>
      <c r="C10" s="115"/>
      <c r="D10" s="107"/>
      <c r="E10" s="107"/>
      <c r="F10" s="107"/>
      <c r="G10" s="107"/>
      <c r="H10" s="107"/>
      <c r="I10" s="111"/>
      <c r="J10" s="107"/>
      <c r="K10" s="34" t="s">
        <v>31</v>
      </c>
      <c r="L10" s="34" t="s">
        <v>32</v>
      </c>
      <c r="M10" s="107"/>
      <c r="N10" s="105"/>
    </row>
    <row r="11" spans="1:14" ht="15" customHeight="1" thickBot="1">
      <c r="A11" s="3">
        <v>1</v>
      </c>
      <c r="B11" s="4">
        <v>2</v>
      </c>
      <c r="C11" s="5">
        <v>3</v>
      </c>
      <c r="D11" s="4"/>
      <c r="E11" s="18">
        <v>5</v>
      </c>
      <c r="F11" s="18">
        <v>6</v>
      </c>
      <c r="G11" s="18">
        <v>7</v>
      </c>
      <c r="H11" s="4">
        <v>8</v>
      </c>
      <c r="I11" s="6">
        <v>9</v>
      </c>
      <c r="J11" s="4">
        <v>10</v>
      </c>
      <c r="K11" s="4">
        <v>11</v>
      </c>
      <c r="L11" s="4">
        <v>12</v>
      </c>
      <c r="M11" s="4">
        <v>13</v>
      </c>
      <c r="N11" s="7">
        <v>14</v>
      </c>
    </row>
    <row r="12" spans="1:14" ht="63" hidden="1">
      <c r="A12" s="36" t="s">
        <v>113</v>
      </c>
      <c r="B12" s="19" t="s">
        <v>106</v>
      </c>
      <c r="C12" s="20" t="s">
        <v>107</v>
      </c>
      <c r="D12" s="35"/>
      <c r="E12" s="28" t="s">
        <v>97</v>
      </c>
      <c r="F12" s="37" t="s">
        <v>20</v>
      </c>
      <c r="G12" s="38" t="s">
        <v>21</v>
      </c>
      <c r="H12" s="35">
        <v>2990</v>
      </c>
      <c r="I12" s="23">
        <v>21</v>
      </c>
      <c r="J12" s="35" t="s">
        <v>25</v>
      </c>
      <c r="K12" s="35" t="s">
        <v>114</v>
      </c>
      <c r="L12" s="35" t="s">
        <v>115</v>
      </c>
      <c r="M12" s="35" t="s">
        <v>23</v>
      </c>
      <c r="N12" s="35"/>
    </row>
    <row r="13" spans="1:14" ht="2.25" customHeight="1" hidden="1">
      <c r="A13" s="36" t="s">
        <v>116</v>
      </c>
      <c r="B13" s="19" t="s">
        <v>106</v>
      </c>
      <c r="C13" s="20" t="s">
        <v>107</v>
      </c>
      <c r="D13" s="35"/>
      <c r="E13" s="28" t="s">
        <v>98</v>
      </c>
      <c r="F13" s="37" t="s">
        <v>20</v>
      </c>
      <c r="G13" s="38" t="s">
        <v>21</v>
      </c>
      <c r="H13" s="35">
        <v>34600</v>
      </c>
      <c r="I13" s="23">
        <v>243</v>
      </c>
      <c r="J13" s="35" t="s">
        <v>25</v>
      </c>
      <c r="K13" s="35" t="s">
        <v>114</v>
      </c>
      <c r="L13" s="35" t="s">
        <v>115</v>
      </c>
      <c r="M13" s="35" t="s">
        <v>23</v>
      </c>
      <c r="N13" s="35"/>
    </row>
    <row r="14" spans="1:14" ht="78.75" hidden="1">
      <c r="A14" s="36" t="s">
        <v>113</v>
      </c>
      <c r="B14" s="19" t="s">
        <v>128</v>
      </c>
      <c r="C14" s="20" t="s">
        <v>108</v>
      </c>
      <c r="D14" s="29"/>
      <c r="E14" s="29" t="s">
        <v>99</v>
      </c>
      <c r="F14" s="29" t="s">
        <v>91</v>
      </c>
      <c r="G14" s="29" t="s">
        <v>94</v>
      </c>
      <c r="H14" s="29">
        <v>5410</v>
      </c>
      <c r="I14" s="24">
        <v>38</v>
      </c>
      <c r="J14" s="29" t="s">
        <v>25</v>
      </c>
      <c r="K14" s="35" t="s">
        <v>114</v>
      </c>
      <c r="L14" s="35" t="s">
        <v>115</v>
      </c>
      <c r="M14" s="29" t="s">
        <v>23</v>
      </c>
      <c r="N14" s="29"/>
    </row>
    <row r="15" spans="1:14" s="15" customFormat="1" ht="47.25" hidden="1">
      <c r="A15" s="22" t="s">
        <v>118</v>
      </c>
      <c r="B15" s="19" t="s">
        <v>109</v>
      </c>
      <c r="C15" s="20" t="s">
        <v>110</v>
      </c>
      <c r="D15" s="35"/>
      <c r="E15" s="21" t="s">
        <v>100</v>
      </c>
      <c r="F15" s="21" t="s">
        <v>13</v>
      </c>
      <c r="G15" s="21" t="s">
        <v>7</v>
      </c>
      <c r="H15" s="21">
        <v>12</v>
      </c>
      <c r="I15" s="40">
        <v>29</v>
      </c>
      <c r="J15" s="21" t="s">
        <v>25</v>
      </c>
      <c r="K15" s="35" t="s">
        <v>114</v>
      </c>
      <c r="L15" s="35" t="s">
        <v>115</v>
      </c>
      <c r="M15" s="21" t="s">
        <v>23</v>
      </c>
      <c r="N15" s="41"/>
    </row>
    <row r="16" spans="1:14" ht="47.25" hidden="1">
      <c r="A16" s="28" t="s">
        <v>118</v>
      </c>
      <c r="B16" s="19" t="s">
        <v>109</v>
      </c>
      <c r="C16" s="20" t="s">
        <v>111</v>
      </c>
      <c r="D16" s="29"/>
      <c r="E16" s="29" t="s">
        <v>92</v>
      </c>
      <c r="F16" s="29" t="s">
        <v>93</v>
      </c>
      <c r="G16" s="29" t="s">
        <v>7</v>
      </c>
      <c r="H16" s="29">
        <v>12</v>
      </c>
      <c r="I16" s="24">
        <v>16</v>
      </c>
      <c r="J16" s="22" t="s">
        <v>25</v>
      </c>
      <c r="K16" s="35" t="s">
        <v>114</v>
      </c>
      <c r="L16" s="35" t="s">
        <v>115</v>
      </c>
      <c r="M16" s="35" t="s">
        <v>23</v>
      </c>
      <c r="N16" s="29"/>
    </row>
    <row r="17" spans="1:14" ht="61.5" customHeight="1">
      <c r="A17" s="28" t="s">
        <v>117</v>
      </c>
      <c r="B17" s="19"/>
      <c r="C17" s="20"/>
      <c r="D17" s="35"/>
      <c r="E17" s="29"/>
      <c r="F17" s="29"/>
      <c r="G17" s="29"/>
      <c r="H17" s="29"/>
      <c r="I17" s="24">
        <v>191</v>
      </c>
      <c r="J17" s="29"/>
      <c r="K17" s="35"/>
      <c r="L17" s="35"/>
      <c r="M17" s="29" t="s">
        <v>129</v>
      </c>
      <c r="N17" s="29"/>
    </row>
    <row r="18" spans="1:14" ht="56.25" customHeight="1">
      <c r="A18" s="28" t="s">
        <v>119</v>
      </c>
      <c r="B18" s="19"/>
      <c r="C18" s="20"/>
      <c r="D18" s="29"/>
      <c r="E18" s="29"/>
      <c r="F18" s="29"/>
      <c r="G18" s="29"/>
      <c r="H18" s="29"/>
      <c r="I18" s="24">
        <v>45</v>
      </c>
      <c r="J18" s="29"/>
      <c r="K18" s="35"/>
      <c r="L18" s="35"/>
      <c r="M18" s="29" t="s">
        <v>129</v>
      </c>
      <c r="N18" s="29"/>
    </row>
    <row r="19" spans="1:14" ht="31.5">
      <c r="A19" s="28" t="s">
        <v>120</v>
      </c>
      <c r="B19" s="19"/>
      <c r="C19" s="20"/>
      <c r="D19" s="29"/>
      <c r="E19" s="29"/>
      <c r="F19" s="29"/>
      <c r="G19" s="29"/>
      <c r="H19" s="29"/>
      <c r="I19" s="24">
        <v>50</v>
      </c>
      <c r="J19" s="29"/>
      <c r="K19" s="35"/>
      <c r="L19" s="35"/>
      <c r="M19" s="29" t="s">
        <v>129</v>
      </c>
      <c r="N19" s="29"/>
    </row>
    <row r="20" spans="1:14" ht="61.5" customHeight="1">
      <c r="A20" s="28" t="s">
        <v>121</v>
      </c>
      <c r="B20" s="19"/>
      <c r="C20" s="20"/>
      <c r="D20" s="29"/>
      <c r="E20" s="29"/>
      <c r="F20" s="29"/>
      <c r="G20" s="29"/>
      <c r="H20" s="29"/>
      <c r="I20" s="24">
        <v>27</v>
      </c>
      <c r="J20" s="29"/>
      <c r="K20" s="35"/>
      <c r="L20" s="35"/>
      <c r="M20" s="29" t="s">
        <v>129</v>
      </c>
      <c r="N20" s="29"/>
    </row>
    <row r="21" spans="1:14" ht="57" customHeight="1">
      <c r="A21" s="28" t="s">
        <v>121</v>
      </c>
      <c r="B21" s="19"/>
      <c r="C21" s="20"/>
      <c r="D21" s="29"/>
      <c r="E21" s="29"/>
      <c r="F21" s="29"/>
      <c r="G21" s="29"/>
      <c r="H21" s="29"/>
      <c r="I21" s="24">
        <v>85</v>
      </c>
      <c r="J21" s="29"/>
      <c r="K21" s="35"/>
      <c r="L21" s="35"/>
      <c r="M21" s="29" t="s">
        <v>129</v>
      </c>
      <c r="N21" s="29"/>
    </row>
    <row r="22" spans="1:14" ht="81.75" customHeight="1">
      <c r="A22" s="28" t="s">
        <v>121</v>
      </c>
      <c r="B22" s="19"/>
      <c r="C22" s="20"/>
      <c r="D22" s="29"/>
      <c r="E22" s="29"/>
      <c r="F22" s="29"/>
      <c r="G22" s="29"/>
      <c r="H22" s="29"/>
      <c r="I22" s="24">
        <v>20</v>
      </c>
      <c r="J22" s="29"/>
      <c r="K22" s="35"/>
      <c r="L22" s="35"/>
      <c r="M22" s="29" t="s">
        <v>129</v>
      </c>
      <c r="N22" s="29"/>
    </row>
    <row r="23" spans="1:14" ht="81.75" customHeight="1">
      <c r="A23" s="28" t="s">
        <v>121</v>
      </c>
      <c r="B23" s="19"/>
      <c r="C23" s="20"/>
      <c r="D23" s="29"/>
      <c r="E23" s="29"/>
      <c r="F23" s="29"/>
      <c r="G23" s="29"/>
      <c r="H23" s="29"/>
      <c r="I23" s="24">
        <v>46</v>
      </c>
      <c r="J23" s="29"/>
      <c r="K23" s="35"/>
      <c r="L23" s="35"/>
      <c r="M23" s="29" t="s">
        <v>129</v>
      </c>
      <c r="N23" s="29"/>
    </row>
    <row r="24" spans="1:14" ht="81.75" customHeight="1">
      <c r="A24" s="28" t="s">
        <v>122</v>
      </c>
      <c r="B24" s="19"/>
      <c r="C24" s="20"/>
      <c r="D24" s="29"/>
      <c r="E24" s="29"/>
      <c r="F24" s="29"/>
      <c r="G24" s="29"/>
      <c r="H24" s="29"/>
      <c r="I24" s="24">
        <v>6.2</v>
      </c>
      <c r="J24" s="29"/>
      <c r="K24" s="35"/>
      <c r="L24" s="35"/>
      <c r="M24" s="29" t="s">
        <v>129</v>
      </c>
      <c r="N24" s="29"/>
    </row>
    <row r="25" spans="1:15" ht="75" customHeight="1">
      <c r="A25" s="36" t="s">
        <v>123</v>
      </c>
      <c r="B25" s="19"/>
      <c r="C25" s="20"/>
      <c r="D25" s="22"/>
      <c r="E25" s="22"/>
      <c r="F25" s="29"/>
      <c r="G25" s="22"/>
      <c r="H25" s="22"/>
      <c r="I25" s="96">
        <v>2</v>
      </c>
      <c r="J25" s="22"/>
      <c r="K25" s="35"/>
      <c r="L25" s="35"/>
      <c r="M25" s="29" t="s">
        <v>129</v>
      </c>
      <c r="N25" s="22"/>
      <c r="O25" s="102"/>
    </row>
    <row r="26" spans="1:15" ht="53.25" customHeight="1">
      <c r="A26" s="36" t="s">
        <v>124</v>
      </c>
      <c r="B26" s="19"/>
      <c r="C26" s="20"/>
      <c r="D26" s="28"/>
      <c r="E26" s="28"/>
      <c r="F26" s="28"/>
      <c r="G26" s="28"/>
      <c r="H26" s="28"/>
      <c r="I26" s="97">
        <v>5321.6</v>
      </c>
      <c r="J26" s="28"/>
      <c r="K26" s="29"/>
      <c r="L26" s="28"/>
      <c r="M26" s="29" t="s">
        <v>129</v>
      </c>
      <c r="N26" s="28"/>
      <c r="O26" s="100"/>
    </row>
    <row r="27" spans="1:15" ht="53.25" customHeight="1">
      <c r="A27" s="36" t="s">
        <v>125</v>
      </c>
      <c r="B27" s="19"/>
      <c r="C27" s="20"/>
      <c r="D27" s="28"/>
      <c r="E27" s="28"/>
      <c r="F27" s="28"/>
      <c r="G27" s="28"/>
      <c r="H27" s="28"/>
      <c r="I27" s="97">
        <v>0</v>
      </c>
      <c r="J27" s="28"/>
      <c r="K27" s="29"/>
      <c r="L27" s="28"/>
      <c r="M27" s="29" t="s">
        <v>129</v>
      </c>
      <c r="N27" s="28"/>
      <c r="O27" s="100"/>
    </row>
    <row r="28" spans="1:15" ht="53.25" customHeight="1">
      <c r="A28" s="36" t="s">
        <v>134</v>
      </c>
      <c r="B28" s="19"/>
      <c r="C28" s="20"/>
      <c r="D28" s="28"/>
      <c r="E28" s="28"/>
      <c r="F28" s="28"/>
      <c r="G28" s="28"/>
      <c r="H28" s="28"/>
      <c r="I28" s="97">
        <v>714.3</v>
      </c>
      <c r="J28" s="28"/>
      <c r="K28" s="29"/>
      <c r="L28" s="28"/>
      <c r="M28" s="29" t="s">
        <v>129</v>
      </c>
      <c r="N28" s="28"/>
      <c r="O28" s="100"/>
    </row>
    <row r="29" spans="1:15" ht="31.5">
      <c r="A29" s="28" t="s">
        <v>126</v>
      </c>
      <c r="B29" s="28"/>
      <c r="C29" s="28"/>
      <c r="D29" s="28"/>
      <c r="E29" s="28"/>
      <c r="F29" s="28"/>
      <c r="G29" s="28"/>
      <c r="H29" s="28"/>
      <c r="I29" s="97"/>
      <c r="J29" s="28"/>
      <c r="K29" s="29"/>
      <c r="L29" s="39"/>
      <c r="M29" s="29" t="s">
        <v>129</v>
      </c>
      <c r="N29" s="28"/>
      <c r="O29" s="100"/>
    </row>
    <row r="30" spans="1:15" ht="31.5">
      <c r="A30" s="28" t="s">
        <v>127</v>
      </c>
      <c r="B30" s="28"/>
      <c r="C30" s="28"/>
      <c r="D30" s="28"/>
      <c r="E30" s="28"/>
      <c r="F30" s="29"/>
      <c r="G30" s="28"/>
      <c r="H30" s="28"/>
      <c r="I30" s="97">
        <v>41</v>
      </c>
      <c r="J30" s="28"/>
      <c r="K30" s="29"/>
      <c r="L30" s="39"/>
      <c r="M30" s="29" t="s">
        <v>129</v>
      </c>
      <c r="N30" s="28"/>
      <c r="O30" s="100"/>
    </row>
    <row r="31" spans="1:15" ht="31.5">
      <c r="A31" s="98" t="s">
        <v>130</v>
      </c>
      <c r="B31" s="19"/>
      <c r="C31" s="20"/>
      <c r="D31" s="29"/>
      <c r="E31" s="29"/>
      <c r="F31" s="29"/>
      <c r="G31" s="29"/>
      <c r="H31" s="29"/>
      <c r="I31" s="24">
        <v>0</v>
      </c>
      <c r="J31" s="29"/>
      <c r="K31" s="29"/>
      <c r="L31" s="39"/>
      <c r="M31" s="27" t="s">
        <v>23</v>
      </c>
      <c r="N31" s="28"/>
      <c r="O31" s="100"/>
    </row>
    <row r="32" spans="1:15" ht="49.5" customHeight="1">
      <c r="A32" s="14" t="s">
        <v>102</v>
      </c>
      <c r="B32" s="29"/>
      <c r="C32" s="29"/>
      <c r="D32" s="29"/>
      <c r="E32" s="9"/>
      <c r="F32" s="9"/>
      <c r="G32" s="9"/>
      <c r="H32" s="9"/>
      <c r="I32" s="25">
        <f>SUM(I17:I30)</f>
        <v>6549.1</v>
      </c>
      <c r="J32" s="30"/>
      <c r="K32" s="28"/>
      <c r="L32" s="24"/>
      <c r="M32" s="99" t="s">
        <v>129</v>
      </c>
      <c r="N32" s="29"/>
      <c r="O32" s="101"/>
    </row>
    <row r="33" spans="1:15" ht="68.25" customHeight="1">
      <c r="A33" s="13" t="s">
        <v>11</v>
      </c>
      <c r="B33" s="29"/>
      <c r="C33" s="29"/>
      <c r="D33" s="29"/>
      <c r="E33" s="9"/>
      <c r="F33" s="9"/>
      <c r="G33" s="9"/>
      <c r="H33" s="9"/>
      <c r="I33" s="95">
        <v>0</v>
      </c>
      <c r="J33" s="30"/>
      <c r="K33" s="28"/>
      <c r="L33" s="29"/>
      <c r="M33" s="26" t="s">
        <v>34</v>
      </c>
      <c r="N33" s="9"/>
      <c r="O33" s="9"/>
    </row>
    <row r="34" spans="1:15" ht="31.5">
      <c r="A34" s="8" t="s">
        <v>12</v>
      </c>
      <c r="B34" s="29"/>
      <c r="C34" s="29"/>
      <c r="D34" s="29"/>
      <c r="E34" s="9"/>
      <c r="F34" s="9"/>
      <c r="G34" s="9"/>
      <c r="H34" s="9"/>
      <c r="I34" s="25">
        <v>0</v>
      </c>
      <c r="J34" s="30"/>
      <c r="K34" s="28"/>
      <c r="L34" s="24"/>
      <c r="M34" s="26" t="s">
        <v>22</v>
      </c>
      <c r="N34" s="9"/>
      <c r="O34" s="9"/>
    </row>
    <row r="35" spans="1:15" ht="157.5">
      <c r="A35" s="17" t="s">
        <v>10</v>
      </c>
      <c r="B35" s="29"/>
      <c r="C35" s="29"/>
      <c r="D35" s="29"/>
      <c r="E35" s="9"/>
      <c r="F35" s="9"/>
      <c r="G35" s="9"/>
      <c r="H35" s="9"/>
      <c r="I35" s="25">
        <f>SUM(I32)</f>
        <v>6549.1</v>
      </c>
      <c r="J35" s="9"/>
      <c r="K35" s="9"/>
      <c r="L35" s="9"/>
      <c r="M35" s="26" t="s">
        <v>35</v>
      </c>
      <c r="N35" s="9"/>
      <c r="O35" s="9"/>
    </row>
    <row r="36" ht="15"/>
    <row r="37" ht="15"/>
    <row r="38" spans="1:11" ht="30">
      <c r="A38" s="33" t="s">
        <v>24</v>
      </c>
      <c r="F38" s="16" t="s">
        <v>131</v>
      </c>
      <c r="I38" s="2" t="s">
        <v>101</v>
      </c>
      <c r="J38" s="103" t="s">
        <v>135</v>
      </c>
      <c r="K38" s="103"/>
    </row>
  </sheetData>
  <sheetProtection/>
  <autoFilter ref="B11:N35"/>
  <mergeCells count="26">
    <mergeCell ref="A6:C6"/>
    <mergeCell ref="A1:N1"/>
    <mergeCell ref="A2:C2"/>
    <mergeCell ref="A3:C3"/>
    <mergeCell ref="A4:C4"/>
    <mergeCell ref="A5:C5"/>
    <mergeCell ref="D4:K4"/>
    <mergeCell ref="D2:K2"/>
    <mergeCell ref="D3:K3"/>
    <mergeCell ref="D6:K6"/>
    <mergeCell ref="A8:A10"/>
    <mergeCell ref="B8:B10"/>
    <mergeCell ref="C8:C10"/>
    <mergeCell ref="D8:K8"/>
    <mergeCell ref="D9:D10"/>
    <mergeCell ref="E9:E10"/>
    <mergeCell ref="F9:F10"/>
    <mergeCell ref="G9:G10"/>
    <mergeCell ref="J38:K38"/>
    <mergeCell ref="N8:N10"/>
    <mergeCell ref="M8:M10"/>
    <mergeCell ref="J9:J10"/>
    <mergeCell ref="K9:L9"/>
    <mergeCell ref="D5:K5"/>
    <mergeCell ref="H9:H10"/>
    <mergeCell ref="I9:I10"/>
  </mergeCells>
  <printOptions/>
  <pageMargins left="0.11811023622047245" right="0" top="0.79" bottom="0" header="0.57" footer="0.31496062992125984"/>
  <pageSetup fitToHeight="0" fitToWidth="1" horizontalDpi="600" verticalDpi="600" orientation="landscape" paperSize="9" scale="52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8515625" style="16" customWidth="1"/>
    <col min="2" max="2" width="35.7109375" style="16" customWidth="1"/>
    <col min="3" max="3" width="16.140625" style="16" customWidth="1"/>
    <col min="4" max="4" width="19.7109375" style="16" customWidth="1"/>
    <col min="5" max="5" width="7.421875" style="16" customWidth="1"/>
    <col min="6" max="6" width="20.57421875" style="16" customWidth="1"/>
    <col min="7" max="7" width="37.140625" style="16" customWidth="1"/>
    <col min="8" max="9" width="9.140625" style="16" customWidth="1"/>
    <col min="10" max="10" width="11.7109375" style="2" bestFit="1" customWidth="1"/>
    <col min="11" max="11" width="18.421875" style="16" customWidth="1"/>
    <col min="12" max="12" width="16.57421875" style="16" customWidth="1"/>
    <col min="13" max="13" width="17.8515625" style="16" customWidth="1"/>
    <col min="14" max="14" width="14.7109375" style="16" customWidth="1"/>
    <col min="15" max="15" width="25.421875" style="16" customWidth="1"/>
    <col min="16" max="16" width="9.57421875" style="16" bestFit="1" customWidth="1"/>
    <col min="17" max="16384" width="9.140625" style="16" customWidth="1"/>
  </cols>
  <sheetData>
    <row r="1" spans="1:15" ht="39" customHeight="1">
      <c r="A1" s="125" t="s">
        <v>40</v>
      </c>
      <c r="B1" s="125"/>
      <c r="C1" s="125"/>
      <c r="D1" s="125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1.5" customHeight="1">
      <c r="A2" s="45"/>
      <c r="B2" s="45" t="s">
        <v>37</v>
      </c>
      <c r="C2" s="126" t="s">
        <v>38</v>
      </c>
      <c r="D2" s="12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1" customHeight="1">
      <c r="A3" s="126">
        <v>1</v>
      </c>
      <c r="B3" s="127" t="s">
        <v>54</v>
      </c>
      <c r="C3" s="46" t="s">
        <v>15</v>
      </c>
      <c r="D3" s="47">
        <v>50000000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9.25" customHeight="1">
      <c r="A4" s="126"/>
      <c r="B4" s="128"/>
      <c r="C4" s="46" t="s">
        <v>39</v>
      </c>
      <c r="D4" s="47">
        <v>2000000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48" customHeight="1">
      <c r="A5" s="45"/>
      <c r="B5" s="129"/>
      <c r="C5" s="130" t="s">
        <v>90</v>
      </c>
      <c r="D5" s="131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47.25" customHeight="1">
      <c r="A6" s="45">
        <v>2</v>
      </c>
      <c r="B6" s="48" t="s">
        <v>55</v>
      </c>
      <c r="C6" s="49" t="s">
        <v>16</v>
      </c>
      <c r="D6" s="50">
        <v>20000000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43.5" customHeight="1">
      <c r="A7" s="45">
        <v>3</v>
      </c>
      <c r="B7" s="51" t="s">
        <v>36</v>
      </c>
      <c r="C7" s="52" t="s">
        <v>18</v>
      </c>
      <c r="D7" s="5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24.75" customHeight="1">
      <c r="A8" s="45">
        <v>4</v>
      </c>
      <c r="B8" s="54" t="s">
        <v>22</v>
      </c>
      <c r="C8" s="55" t="s">
        <v>17</v>
      </c>
      <c r="D8" s="56">
        <v>100000000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2:15" ht="1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5" ht="39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2:15" ht="70.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2:15" ht="15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6" ht="46.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2"/>
    </row>
    <row r="14" spans="2:16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2"/>
    </row>
    <row r="15" spans="2:16" ht="31.5" customHeight="1">
      <c r="B15" s="11"/>
      <c r="C15" s="124"/>
      <c r="D15" s="124"/>
      <c r="E15" s="124"/>
      <c r="F15" s="124"/>
      <c r="G15" s="12"/>
      <c r="H15" s="12"/>
      <c r="I15" s="42"/>
      <c r="J15" s="10"/>
      <c r="K15" s="42"/>
      <c r="L15" s="42"/>
      <c r="M15" s="42"/>
      <c r="N15" s="42"/>
      <c r="O15" s="42"/>
      <c r="P15" s="42"/>
    </row>
  </sheetData>
  <sheetProtection/>
  <mergeCells count="6">
    <mergeCell ref="C15:F15"/>
    <mergeCell ref="A1:D1"/>
    <mergeCell ref="C2:D2"/>
    <mergeCell ref="A3:A4"/>
    <mergeCell ref="B3:B5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0">
      <selection activeCell="A15" sqref="A15"/>
    </sheetView>
  </sheetViews>
  <sheetFormatPr defaultColWidth="9.140625" defaultRowHeight="15"/>
  <cols>
    <col min="1" max="1" width="128.8515625" style="16" customWidth="1"/>
    <col min="2" max="2" width="13.7109375" style="16" customWidth="1"/>
    <col min="3" max="3" width="14.28125" style="16" customWidth="1"/>
    <col min="4" max="4" width="7.421875" style="16" customWidth="1"/>
    <col min="5" max="5" width="20.57421875" style="16" customWidth="1"/>
    <col min="6" max="6" width="37.140625" style="16" customWidth="1"/>
    <col min="7" max="8" width="9.140625" style="16" customWidth="1"/>
    <col min="9" max="9" width="11.7109375" style="2" bestFit="1" customWidth="1"/>
    <col min="10" max="10" width="18.421875" style="16" customWidth="1"/>
    <col min="11" max="11" width="16.57421875" style="16" customWidth="1"/>
    <col min="12" max="12" width="17.8515625" style="16" customWidth="1"/>
    <col min="13" max="13" width="14.7109375" style="16" customWidth="1"/>
    <col min="14" max="14" width="25.421875" style="16" customWidth="1"/>
    <col min="15" max="15" width="9.57421875" style="16" bestFit="1" customWidth="1"/>
    <col min="16" max="16384" width="9.140625" style="16" customWidth="1"/>
  </cols>
  <sheetData>
    <row r="1" spans="1:14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9" customHeight="1">
      <c r="A2" s="65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31.5" customHeight="1">
      <c r="A3" s="57"/>
      <c r="B3" s="42"/>
      <c r="C3" s="42"/>
      <c r="D3" s="42"/>
      <c r="E3" s="42"/>
      <c r="F3" s="12"/>
      <c r="G3" s="12"/>
      <c r="H3" s="42"/>
      <c r="I3" s="10"/>
      <c r="J3" s="42"/>
      <c r="K3" s="42"/>
      <c r="L3" s="42"/>
      <c r="M3" s="42"/>
      <c r="N3" s="42"/>
      <c r="O3" s="42"/>
    </row>
    <row r="4" ht="77.25" customHeight="1">
      <c r="A4" s="44" t="s">
        <v>44</v>
      </c>
    </row>
    <row r="5" ht="18.75">
      <c r="A5" s="63" t="s">
        <v>42</v>
      </c>
    </row>
    <row r="6" ht="37.5">
      <c r="A6" s="58" t="s">
        <v>49</v>
      </c>
    </row>
    <row r="7" ht="18.75">
      <c r="A7" s="58" t="s">
        <v>50</v>
      </c>
    </row>
    <row r="8" ht="18.75">
      <c r="A8" s="58" t="s">
        <v>51</v>
      </c>
    </row>
    <row r="9" ht="21" customHeight="1">
      <c r="A9" s="58" t="s">
        <v>52</v>
      </c>
    </row>
    <row r="10" ht="21.75" customHeight="1">
      <c r="A10" s="58" t="s">
        <v>53</v>
      </c>
    </row>
    <row r="11" ht="18.75">
      <c r="A11" s="64" t="s">
        <v>43</v>
      </c>
    </row>
    <row r="12" ht="19.5">
      <c r="A12" s="59" t="s">
        <v>45</v>
      </c>
    </row>
    <row r="13" ht="38.25">
      <c r="A13" s="60" t="s">
        <v>46</v>
      </c>
    </row>
    <row r="14" ht="38.25">
      <c r="A14" s="61" t="s">
        <v>47</v>
      </c>
    </row>
    <row r="15" ht="38.25">
      <c r="A15" s="62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14.57421875" style="0" customWidth="1"/>
    <col min="6" max="6" width="7.28125" style="0" customWidth="1"/>
    <col min="7" max="7" width="13.57421875" style="0" customWidth="1"/>
    <col min="12" max="12" width="5.7109375" style="0" customWidth="1"/>
    <col min="13" max="13" width="6.57421875" style="0" customWidth="1"/>
  </cols>
  <sheetData>
    <row r="1" spans="1:11" ht="15.75">
      <c r="A1" s="134" t="s">
        <v>71</v>
      </c>
      <c r="B1" s="134"/>
      <c r="C1" s="134"/>
      <c r="D1" s="134"/>
      <c r="E1" s="134"/>
      <c r="G1" s="134" t="s">
        <v>71</v>
      </c>
      <c r="H1" s="134"/>
      <c r="I1" s="134"/>
      <c r="J1" s="134"/>
      <c r="K1" s="134"/>
    </row>
    <row r="3" spans="1:13" ht="69" customHeight="1">
      <c r="A3" s="79"/>
      <c r="B3" s="80" t="s">
        <v>79</v>
      </c>
      <c r="C3" s="80">
        <v>2014</v>
      </c>
      <c r="D3" s="80" t="s">
        <v>78</v>
      </c>
      <c r="E3" s="85" t="s">
        <v>77</v>
      </c>
      <c r="G3" s="79"/>
      <c r="H3" s="80" t="s">
        <v>79</v>
      </c>
      <c r="I3" s="80">
        <v>2014</v>
      </c>
      <c r="J3" s="80" t="s">
        <v>78</v>
      </c>
      <c r="K3" s="85" t="s">
        <v>77</v>
      </c>
      <c r="L3" s="88" t="s">
        <v>85</v>
      </c>
      <c r="M3" s="88" t="s">
        <v>84</v>
      </c>
    </row>
    <row r="4" spans="1:13" ht="15">
      <c r="A4" s="79">
        <v>1</v>
      </c>
      <c r="B4" s="80">
        <v>2</v>
      </c>
      <c r="C4" s="80">
        <v>3</v>
      </c>
      <c r="D4" s="80">
        <v>4</v>
      </c>
      <c r="E4" s="78"/>
      <c r="G4" s="79">
        <v>1</v>
      </c>
      <c r="H4" s="80">
        <v>2</v>
      </c>
      <c r="I4" s="80">
        <v>3</v>
      </c>
      <c r="J4" s="80">
        <v>4</v>
      </c>
      <c r="K4" s="78"/>
      <c r="L4" s="78"/>
      <c r="M4" s="78"/>
    </row>
    <row r="5" spans="1:13" ht="15">
      <c r="A5" s="79" t="s">
        <v>72</v>
      </c>
      <c r="B5" s="79">
        <v>1500</v>
      </c>
      <c r="C5" s="79">
        <v>1000</v>
      </c>
      <c r="D5" s="79">
        <v>1500</v>
      </c>
      <c r="E5" s="83">
        <f aca="true" t="shared" si="0" ref="E5:E10">B5+C5+D5</f>
        <v>4000</v>
      </c>
      <c r="G5" s="79" t="s">
        <v>72</v>
      </c>
      <c r="H5" s="79">
        <v>1100</v>
      </c>
      <c r="I5" s="79">
        <v>1000</v>
      </c>
      <c r="J5" s="79">
        <v>1500</v>
      </c>
      <c r="K5" s="83">
        <f aca="true" t="shared" si="1" ref="K5:K10">H5+I5+J5</f>
        <v>3600</v>
      </c>
      <c r="L5" s="78"/>
      <c r="M5" s="78"/>
    </row>
    <row r="6" spans="1:13" ht="15">
      <c r="A6" s="79" t="s">
        <v>73</v>
      </c>
      <c r="B6" s="79">
        <v>800</v>
      </c>
      <c r="C6" s="79">
        <v>2000</v>
      </c>
      <c r="D6" s="79">
        <v>0</v>
      </c>
      <c r="E6" s="83">
        <f t="shared" si="0"/>
        <v>2800</v>
      </c>
      <c r="G6" s="79" t="s">
        <v>73</v>
      </c>
      <c r="H6" s="79">
        <v>800</v>
      </c>
      <c r="I6" s="79">
        <v>2000</v>
      </c>
      <c r="J6" s="79">
        <v>0</v>
      </c>
      <c r="K6" s="83">
        <f t="shared" si="1"/>
        <v>2800</v>
      </c>
      <c r="L6" s="78"/>
      <c r="M6" s="78"/>
    </row>
    <row r="7" spans="1:13" ht="27.75" customHeight="1">
      <c r="A7" s="79" t="s">
        <v>74</v>
      </c>
      <c r="B7" s="79">
        <v>900</v>
      </c>
      <c r="C7" s="79">
        <v>200</v>
      </c>
      <c r="D7" s="79">
        <v>0</v>
      </c>
      <c r="E7" s="83">
        <f t="shared" si="0"/>
        <v>1100</v>
      </c>
      <c r="F7" s="81">
        <v>0.1</v>
      </c>
      <c r="G7" s="79" t="s">
        <v>74</v>
      </c>
      <c r="H7" s="79">
        <v>1300</v>
      </c>
      <c r="I7" s="79">
        <v>200</v>
      </c>
      <c r="J7" s="79">
        <v>0</v>
      </c>
      <c r="K7" s="83">
        <f t="shared" si="1"/>
        <v>1500</v>
      </c>
      <c r="L7" s="89">
        <v>0.1</v>
      </c>
      <c r="M7" s="94">
        <f>K7/K11*100</f>
        <v>13.513513513513514</v>
      </c>
    </row>
    <row r="8" spans="1:13" ht="34.5" customHeight="1">
      <c r="A8" s="79" t="s">
        <v>75</v>
      </c>
      <c r="B8" s="79">
        <v>0</v>
      </c>
      <c r="C8" s="79">
        <v>400</v>
      </c>
      <c r="D8" s="79">
        <v>0</v>
      </c>
      <c r="E8" s="83">
        <f t="shared" si="0"/>
        <v>400</v>
      </c>
      <c r="G8" s="79" t="s">
        <v>75</v>
      </c>
      <c r="H8" s="79">
        <v>0</v>
      </c>
      <c r="I8" s="79">
        <v>400</v>
      </c>
      <c r="J8" s="79">
        <v>0</v>
      </c>
      <c r="K8" s="83">
        <f t="shared" si="1"/>
        <v>400</v>
      </c>
      <c r="L8" s="78"/>
      <c r="M8" s="78"/>
    </row>
    <row r="9" spans="1:13" ht="45">
      <c r="A9" s="79" t="s">
        <v>83</v>
      </c>
      <c r="B9" s="79">
        <v>500</v>
      </c>
      <c r="C9" s="79">
        <v>300</v>
      </c>
      <c r="D9" s="79"/>
      <c r="E9" s="83">
        <f t="shared" si="0"/>
        <v>800</v>
      </c>
      <c r="G9" s="79" t="s">
        <v>83</v>
      </c>
      <c r="H9" s="79">
        <v>500</v>
      </c>
      <c r="I9" s="79">
        <v>300</v>
      </c>
      <c r="J9" s="79"/>
      <c r="K9" s="83">
        <f t="shared" si="1"/>
        <v>800</v>
      </c>
      <c r="L9" s="78"/>
      <c r="M9" s="78"/>
    </row>
    <row r="10" spans="1:13" ht="45">
      <c r="A10" s="79" t="s">
        <v>82</v>
      </c>
      <c r="B10" s="79">
        <v>1500</v>
      </c>
      <c r="C10" s="79">
        <v>500</v>
      </c>
      <c r="D10" s="79">
        <v>0</v>
      </c>
      <c r="E10" s="83">
        <f t="shared" si="0"/>
        <v>2000</v>
      </c>
      <c r="G10" s="79" t="s">
        <v>82</v>
      </c>
      <c r="H10" s="79">
        <v>1500</v>
      </c>
      <c r="I10" s="79">
        <v>500</v>
      </c>
      <c r="J10" s="79">
        <v>0</v>
      </c>
      <c r="K10" s="83">
        <f t="shared" si="1"/>
        <v>2000</v>
      </c>
      <c r="L10" s="78"/>
      <c r="M10" s="78"/>
    </row>
    <row r="11" spans="1:13" ht="15">
      <c r="A11" s="82" t="s">
        <v>76</v>
      </c>
      <c r="B11" s="82">
        <f>SUM(B5:B10)</f>
        <v>5200</v>
      </c>
      <c r="C11" s="82">
        <f>SUM(C5:C10)</f>
        <v>4400</v>
      </c>
      <c r="D11" s="82">
        <f>SUM(D5:D10)</f>
        <v>1500</v>
      </c>
      <c r="E11" s="82">
        <f>SUM(E5:E10)</f>
        <v>11100</v>
      </c>
      <c r="G11" s="82" t="s">
        <v>76</v>
      </c>
      <c r="H11" s="82">
        <f>SUM(H5:H10)</f>
        <v>5200</v>
      </c>
      <c r="I11" s="82">
        <f>SUM(I5:I10)</f>
        <v>4400</v>
      </c>
      <c r="J11" s="82">
        <f>SUM(J5:J10)</f>
        <v>1500</v>
      </c>
      <c r="K11" s="82">
        <f>SUM(K5:K10)</f>
        <v>11100</v>
      </c>
      <c r="L11" s="78"/>
      <c r="M11" s="78"/>
    </row>
    <row r="13" spans="1:11" ht="30" customHeight="1">
      <c r="A13" s="135" t="s">
        <v>80</v>
      </c>
      <c r="B13" s="135"/>
      <c r="C13" s="135"/>
      <c r="D13" s="135"/>
      <c r="E13" s="135"/>
      <c r="G13" s="135" t="s">
        <v>89</v>
      </c>
      <c r="H13" s="135"/>
      <c r="I13" s="135"/>
      <c r="J13" s="135"/>
      <c r="K13" s="135"/>
    </row>
    <row r="15" spans="1:11" ht="60">
      <c r="A15" s="79"/>
      <c r="B15" s="86" t="s">
        <v>79</v>
      </c>
      <c r="C15" s="80">
        <v>2014</v>
      </c>
      <c r="D15" s="80" t="s">
        <v>78</v>
      </c>
      <c r="E15" s="85" t="s">
        <v>77</v>
      </c>
      <c r="G15" s="79"/>
      <c r="H15" s="86" t="s">
        <v>79</v>
      </c>
      <c r="I15" s="80">
        <v>2014</v>
      </c>
      <c r="J15" s="80" t="s">
        <v>78</v>
      </c>
      <c r="K15" s="85" t="s">
        <v>77</v>
      </c>
    </row>
    <row r="16" spans="1:11" ht="15">
      <c r="A16" s="79">
        <v>1</v>
      </c>
      <c r="B16" s="86">
        <v>2</v>
      </c>
      <c r="C16" s="80">
        <v>3</v>
      </c>
      <c r="D16" s="80">
        <v>4</v>
      </c>
      <c r="E16" s="78"/>
      <c r="G16" s="79">
        <v>1</v>
      </c>
      <c r="H16" s="86">
        <v>2</v>
      </c>
      <c r="I16" s="80">
        <v>3</v>
      </c>
      <c r="J16" s="80">
        <v>4</v>
      </c>
      <c r="K16" s="78"/>
    </row>
    <row r="17" spans="1:11" ht="15">
      <c r="A17" s="79" t="s">
        <v>72</v>
      </c>
      <c r="B17" s="87">
        <v>1500</v>
      </c>
      <c r="C17" s="79">
        <v>1000</v>
      </c>
      <c r="D17" s="79">
        <v>1500</v>
      </c>
      <c r="E17" s="83">
        <f>C17+D17</f>
        <v>2500</v>
      </c>
      <c r="G17" s="79" t="s">
        <v>72</v>
      </c>
      <c r="H17" s="87">
        <v>1500</v>
      </c>
      <c r="I17" s="79">
        <v>0</v>
      </c>
      <c r="J17" s="79">
        <v>0</v>
      </c>
      <c r="K17" s="83">
        <f>I17+J17</f>
        <v>0</v>
      </c>
    </row>
    <row r="18" spans="1:11" ht="15">
      <c r="A18" s="79" t="s">
        <v>73</v>
      </c>
      <c r="B18" s="87">
        <v>800</v>
      </c>
      <c r="C18" s="79">
        <v>2000</v>
      </c>
      <c r="D18" s="79">
        <v>0</v>
      </c>
      <c r="E18" s="83">
        <f>C18+D18</f>
        <v>2000</v>
      </c>
      <c r="G18" s="79" t="s">
        <v>73</v>
      </c>
      <c r="H18" s="87">
        <v>0</v>
      </c>
      <c r="I18" s="79">
        <v>0</v>
      </c>
      <c r="J18" s="79">
        <v>0</v>
      </c>
      <c r="K18" s="83">
        <f>I18+J18</f>
        <v>0</v>
      </c>
    </row>
    <row r="19" spans="1:11" ht="30">
      <c r="A19" s="79" t="s">
        <v>74</v>
      </c>
      <c r="B19" s="87">
        <v>900</v>
      </c>
      <c r="C19" s="79">
        <v>200</v>
      </c>
      <c r="D19" s="79">
        <v>0</v>
      </c>
      <c r="E19" s="83">
        <f>C19+D19</f>
        <v>200</v>
      </c>
      <c r="G19" s="79" t="s">
        <v>74</v>
      </c>
      <c r="H19" s="87">
        <v>900</v>
      </c>
      <c r="I19" s="79">
        <v>0</v>
      </c>
      <c r="J19" s="79">
        <v>0</v>
      </c>
      <c r="K19" s="83">
        <f>I19+J19</f>
        <v>0</v>
      </c>
    </row>
    <row r="20" spans="1:11" ht="45">
      <c r="A20" s="79" t="s">
        <v>75</v>
      </c>
      <c r="B20" s="87">
        <v>0</v>
      </c>
      <c r="C20" s="79">
        <v>400</v>
      </c>
      <c r="D20" s="79">
        <v>0</v>
      </c>
      <c r="E20" s="83">
        <f>C20+D20</f>
        <v>400</v>
      </c>
      <c r="G20" s="79" t="s">
        <v>75</v>
      </c>
      <c r="H20" s="87">
        <v>0</v>
      </c>
      <c r="I20" s="79">
        <v>0</v>
      </c>
      <c r="J20" s="79">
        <v>0</v>
      </c>
      <c r="K20" s="83">
        <f>I20+J20</f>
        <v>0</v>
      </c>
    </row>
    <row r="21" spans="1:11" ht="45">
      <c r="A21" s="79" t="s">
        <v>83</v>
      </c>
      <c r="B21" s="87">
        <v>500</v>
      </c>
      <c r="C21" s="79">
        <v>300</v>
      </c>
      <c r="D21" s="79">
        <v>0</v>
      </c>
      <c r="E21" s="83"/>
      <c r="G21" s="79" t="s">
        <v>83</v>
      </c>
      <c r="H21" s="87">
        <v>500</v>
      </c>
      <c r="I21" s="79">
        <v>300</v>
      </c>
      <c r="J21" s="79">
        <v>0</v>
      </c>
      <c r="K21" s="83"/>
    </row>
    <row r="22" spans="1:11" ht="45">
      <c r="A22" s="79" t="s">
        <v>82</v>
      </c>
      <c r="B22" s="87">
        <v>1500</v>
      </c>
      <c r="C22" s="79">
        <v>500</v>
      </c>
      <c r="D22" s="79">
        <v>0</v>
      </c>
      <c r="E22" s="83"/>
      <c r="G22" s="79" t="s">
        <v>82</v>
      </c>
      <c r="H22" s="87">
        <v>1500</v>
      </c>
      <c r="I22" s="79">
        <v>500</v>
      </c>
      <c r="J22" s="79">
        <v>0</v>
      </c>
      <c r="K22" s="83"/>
    </row>
    <row r="23" spans="1:13" ht="15">
      <c r="A23" s="90" t="s">
        <v>76</v>
      </c>
      <c r="B23" s="91">
        <f>SUM(B17:B22)</f>
        <v>5200</v>
      </c>
      <c r="C23" s="90">
        <f>SUM(C17:C22)</f>
        <v>4400</v>
      </c>
      <c r="D23" s="90">
        <f>SUM(D17:D22)</f>
        <v>1500</v>
      </c>
      <c r="E23" s="83">
        <f>E17+E18+E19+E20</f>
        <v>5100</v>
      </c>
      <c r="F23" s="81"/>
      <c r="G23" s="90" t="s">
        <v>76</v>
      </c>
      <c r="H23" s="91">
        <f>SUM(H17:H22)</f>
        <v>4400</v>
      </c>
      <c r="I23" s="90">
        <f>SUM(I17:I22)</f>
        <v>800</v>
      </c>
      <c r="J23" s="90">
        <f>SUM(J17:J22)</f>
        <v>0</v>
      </c>
      <c r="K23" s="83">
        <f>K17+K18+K19+K20</f>
        <v>0</v>
      </c>
      <c r="L23" s="132" t="s">
        <v>88</v>
      </c>
      <c r="M23" s="133"/>
    </row>
    <row r="24" spans="1:11" ht="30">
      <c r="A24" s="92" t="s">
        <v>86</v>
      </c>
      <c r="B24" s="93" t="s">
        <v>81</v>
      </c>
      <c r="C24" s="78"/>
      <c r="D24" s="78"/>
      <c r="E24" s="83">
        <f>E23*15/100</f>
        <v>765</v>
      </c>
      <c r="F24" s="84">
        <v>0.15</v>
      </c>
      <c r="G24" s="92" t="s">
        <v>86</v>
      </c>
      <c r="H24" s="93" t="s">
        <v>81</v>
      </c>
      <c r="I24" s="78"/>
      <c r="J24" s="78"/>
      <c r="K24" s="83">
        <f>K23*15/100</f>
        <v>0</v>
      </c>
    </row>
  </sheetData>
  <sheetProtection/>
  <mergeCells count="5">
    <mergeCell ref="L23:M23"/>
    <mergeCell ref="A1:E1"/>
    <mergeCell ref="A13:E13"/>
    <mergeCell ref="G1:K1"/>
    <mergeCell ref="G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143.00390625" style="16" customWidth="1"/>
    <col min="2" max="2" width="13.7109375" style="16" customWidth="1"/>
    <col min="3" max="3" width="14.28125" style="16" customWidth="1"/>
    <col min="4" max="4" width="20.00390625" style="16" customWidth="1"/>
    <col min="5" max="5" width="20.57421875" style="16" customWidth="1"/>
    <col min="6" max="6" width="37.140625" style="16" customWidth="1"/>
    <col min="7" max="8" width="9.140625" style="16" customWidth="1"/>
    <col min="9" max="9" width="11.7109375" style="2" bestFit="1" customWidth="1"/>
    <col min="10" max="10" width="18.421875" style="16" customWidth="1"/>
    <col min="11" max="11" width="16.57421875" style="16" customWidth="1"/>
    <col min="12" max="12" width="17.8515625" style="16" customWidth="1"/>
    <col min="13" max="13" width="14.7109375" style="16" customWidth="1"/>
    <col min="14" max="14" width="25.421875" style="16" customWidth="1"/>
    <col min="15" max="15" width="9.57421875" style="16" bestFit="1" customWidth="1"/>
    <col min="16" max="16384" width="9.140625" style="16" customWidth="1"/>
  </cols>
  <sheetData>
    <row r="1" spans="1:14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9" customHeight="1">
      <c r="A2" s="65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57.75" customHeight="1">
      <c r="A3" s="73" t="s">
        <v>63</v>
      </c>
      <c r="B3" s="42"/>
      <c r="C3" s="42"/>
      <c r="D3" s="42"/>
      <c r="E3" s="42"/>
      <c r="F3" s="12"/>
      <c r="G3" s="12"/>
      <c r="H3" s="42"/>
      <c r="I3" s="10"/>
      <c r="J3" s="42"/>
      <c r="K3" s="42"/>
      <c r="L3" s="42"/>
      <c r="M3" s="42"/>
      <c r="N3" s="42"/>
      <c r="O3" s="42"/>
    </row>
    <row r="4" ht="18" customHeight="1">
      <c r="A4" s="69" t="s">
        <v>66</v>
      </c>
    </row>
    <row r="5" ht="19.5" customHeight="1">
      <c r="A5" s="69" t="s">
        <v>60</v>
      </c>
    </row>
    <row r="6" ht="18" customHeight="1">
      <c r="A6" s="69" t="s">
        <v>61</v>
      </c>
    </row>
    <row r="7" ht="16.5" customHeight="1">
      <c r="A7" s="70" t="s">
        <v>62</v>
      </c>
    </row>
    <row r="8" ht="22.5" customHeight="1">
      <c r="A8" s="74" t="s">
        <v>68</v>
      </c>
    </row>
    <row r="9" ht="40.5">
      <c r="A9" s="75" t="s">
        <v>64</v>
      </c>
    </row>
    <row r="10" ht="18.75">
      <c r="A10" s="71" t="s">
        <v>56</v>
      </c>
    </row>
    <row r="11" ht="18.75">
      <c r="A11" s="71" t="s">
        <v>57</v>
      </c>
    </row>
    <row r="12" ht="18.75">
      <c r="A12" s="71" t="s">
        <v>65</v>
      </c>
    </row>
    <row r="13" ht="18.75">
      <c r="A13" s="71" t="s">
        <v>58</v>
      </c>
    </row>
    <row r="14" ht="21.75" customHeight="1">
      <c r="A14" s="76" t="s">
        <v>59</v>
      </c>
    </row>
    <row r="15" ht="18.75">
      <c r="A15" s="71" t="s">
        <v>87</v>
      </c>
    </row>
    <row r="16" ht="40.5" customHeight="1">
      <c r="A16" s="77" t="s">
        <v>70</v>
      </c>
    </row>
    <row r="17" spans="1:2" ht="76.5">
      <c r="A17" s="72" t="s">
        <v>69</v>
      </c>
      <c r="B17" s="66"/>
    </row>
    <row r="18" spans="1:2" ht="18.75">
      <c r="A18" s="67"/>
      <c r="B18" s="66"/>
    </row>
    <row r="19" spans="1:2" ht="19.5">
      <c r="A19" s="68"/>
      <c r="B19" s="66"/>
    </row>
    <row r="20" spans="1:2" ht="19.5">
      <c r="A20" s="68"/>
      <c r="B20" s="6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УГЗиОТ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ВОСКРЕСЕНСКАЯ Людмила Валерьевна</dc:creator>
  <cp:keywords/>
  <dc:description/>
  <cp:lastModifiedBy>Ольга</cp:lastModifiedBy>
  <cp:lastPrinted>2017-01-18T12:44:57Z</cp:lastPrinted>
  <dcterms:created xsi:type="dcterms:W3CDTF">2013-10-29T12:43:16Z</dcterms:created>
  <dcterms:modified xsi:type="dcterms:W3CDTF">2017-02-03T06:20:51Z</dcterms:modified>
  <cp:category/>
  <cp:version/>
  <cp:contentType/>
  <cp:contentStatus/>
</cp:coreProperties>
</file>