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1" windowHeight="11019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1"/>
  <c r="G64"/>
  <c r="G55"/>
  <c r="G51"/>
  <c r="G46"/>
  <c r="G40"/>
  <c r="G36"/>
  <c r="G30"/>
  <c r="G24"/>
  <c r="G19"/>
  <c r="G12"/>
  <c r="G7"/>
  <c r="F66"/>
  <c r="F64"/>
  <c r="F55"/>
  <c r="F51"/>
  <c r="F44" s="1"/>
  <c r="F46"/>
  <c r="F40"/>
  <c r="F36"/>
  <c r="F30"/>
  <c r="F24"/>
  <c r="F19"/>
  <c r="F12"/>
  <c r="F7"/>
  <c r="F6"/>
  <c r="F17" l="1"/>
  <c r="F69" s="1"/>
  <c r="G44"/>
  <c r="G17"/>
  <c r="G6"/>
  <c r="G69" l="1"/>
</calcChain>
</file>

<file path=xl/sharedStrings.xml><?xml version="1.0" encoding="utf-8"?>
<sst xmlns="http://schemas.openxmlformats.org/spreadsheetml/2006/main" count="121" uniqueCount="93">
  <si>
    <t>Наименование программы</t>
  </si>
  <si>
    <t>Рз Пр</t>
  </si>
  <si>
    <t>ЦСР</t>
  </si>
  <si>
    <t>Вр</t>
  </si>
  <si>
    <t>План</t>
  </si>
  <si>
    <t>1. Муниципальная Программа «Развитие и сохранение культуры поселения»</t>
  </si>
  <si>
    <t>11 0 00 00000</t>
  </si>
  <si>
    <t>1.1.Подпрограмма «Организация досуга и обеспечение жителей поселения услугами организации культуры»</t>
  </si>
  <si>
    <t>11 1 00 00000</t>
  </si>
  <si>
    <t>0801</t>
  </si>
  <si>
    <t>11 1 01 00590</t>
  </si>
  <si>
    <t>1.2.Подпрограмма «Организация библиотечного обслуживания населения»</t>
  </si>
  <si>
    <t>11 2 00 00000</t>
  </si>
  <si>
    <t>11 2 01 85190</t>
  </si>
  <si>
    <t>2. Муниципальная Программа «Муниципальное управление и гражданское общество»</t>
  </si>
  <si>
    <t>16 0 00 00000</t>
  </si>
  <si>
    <t>2.1. Подпрограмма «Функционирование высшего должностного лица местной администрации»</t>
  </si>
  <si>
    <t>0102</t>
  </si>
  <si>
    <t>16 1 01 92020</t>
  </si>
  <si>
    <t>2.2.Подпрограмма «Управление в сфере функций органов  местной администрации»</t>
  </si>
  <si>
    <t>16 2 00 00000</t>
  </si>
  <si>
    <t>0104</t>
  </si>
  <si>
    <t>16 2 01 92010</t>
  </si>
  <si>
    <t>2.3.Подпрограмма  «Обеспечение реализации Муниципальной Программы»</t>
  </si>
  <si>
    <t>16 3 00 00000</t>
  </si>
  <si>
    <t>0113</t>
  </si>
  <si>
    <t>16 3 01 00590</t>
  </si>
  <si>
    <t>16 3 01 90200</t>
  </si>
  <si>
    <t>2.4.Подпрограмма «Повышение устойчивости бюджета поселения»</t>
  </si>
  <si>
    <t>16 4 00 00000</t>
  </si>
  <si>
    <t>0111</t>
  </si>
  <si>
    <t>16 4 01 90570</t>
  </si>
  <si>
    <t>1301</t>
  </si>
  <si>
    <t>16 4 02 97880</t>
  </si>
  <si>
    <t>16 4 03 98500</t>
  </si>
  <si>
    <t>2.5.Подпрограмма   «Защита населения и территории поселения от чрезвычайных ситуаций и обеспечение первичных мер пожарной безопасности»</t>
  </si>
  <si>
    <t>16 5 00 00000</t>
  </si>
  <si>
    <t>0309</t>
  </si>
  <si>
    <t>16 5 01 91430</t>
  </si>
  <si>
    <t>0314</t>
  </si>
  <si>
    <t>16 5 02 91430</t>
  </si>
  <si>
    <t>2.6.Подпрограмма  «Финансовое обеспечение  муниципальных образований Воронежской области для исполнения переданных полномочий»</t>
  </si>
  <si>
    <t>16 6 00 00000</t>
  </si>
  <si>
    <t>0203</t>
  </si>
  <si>
    <t>16 6 01 51180</t>
  </si>
  <si>
    <t>2.7.Подпрограмма   «Обеспечение условий для развития на территории поселения физической культуры и массового спорта»</t>
  </si>
  <si>
    <t>1101</t>
  </si>
  <si>
    <t>16 7 01 90410</t>
  </si>
  <si>
    <t>3. Муниципальная Программа «Развитие территории поселения»</t>
  </si>
  <si>
    <t>19 0 00 00000</t>
  </si>
  <si>
    <t>3.1.Подпрограмма  «Ремонт и содержание муниципальных дорог»</t>
  </si>
  <si>
    <t>19 1 00 00000</t>
  </si>
  <si>
    <t>0409</t>
  </si>
  <si>
    <t>19 1 01 81290</t>
  </si>
  <si>
    <t>19 1 01 S8850</t>
  </si>
  <si>
    <t>3.2.Подпрограмма  «Развитие сети уличного освещения»</t>
  </si>
  <si>
    <t>19 2 00 00000</t>
  </si>
  <si>
    <t>0503</t>
  </si>
  <si>
    <t>19 2 01 90670</t>
  </si>
  <si>
    <t>19 2 01 S8670</t>
  </si>
  <si>
    <t>3.3.Подпрограмма «Благоустройство территории поселения»</t>
  </si>
  <si>
    <t>19 3 00 00000</t>
  </si>
  <si>
    <t>19 3 01 90800</t>
  </si>
  <si>
    <t>3.4. Подпрограмма «Повышение энергетической эффективности и сокращение энергетических издержек в учреждениях поселения»</t>
  </si>
  <si>
    <t>19 4 01 91220</t>
  </si>
  <si>
    <t>0502</t>
  </si>
  <si>
    <t>19 5 01 90500</t>
  </si>
  <si>
    <t>0412</t>
  </si>
  <si>
    <t>19 6 01 88690</t>
  </si>
  <si>
    <t>19 7 01 90850</t>
  </si>
  <si>
    <t>0501</t>
  </si>
  <si>
    <t>19 8 01 91190</t>
  </si>
  <si>
    <t>4. Муниципальная Программа «Развитие и поддержка малого и среднего предпринимательства»</t>
  </si>
  <si>
    <t>04 0 00 00000</t>
  </si>
  <si>
    <t>4.1.Подпрограмма               «Развитие и поддержка малого и среднего предпринимательства»</t>
  </si>
  <si>
    <t>5. Муниципальная Программа «Использование и охрана земель на территории Коломыцевского сельского поселения»</t>
  </si>
  <si>
    <t>05 0 00 00000</t>
  </si>
  <si>
    <t>5.1.Подпрограмма               «Повышение эффективности использования и охраны земель»</t>
  </si>
  <si>
    <t>05 1 01 90390</t>
  </si>
  <si>
    <t>6. Непрограммные расходы органов местного самоуправления</t>
  </si>
  <si>
    <t>0107</t>
  </si>
  <si>
    <t>99 1 01 92070</t>
  </si>
  <si>
    <t>В С Е Г О</t>
  </si>
  <si>
    <t>Факт</t>
  </si>
  <si>
    <t xml:space="preserve"> сельского поселения </t>
  </si>
  <si>
    <t>(тыс.рублей)</t>
  </si>
  <si>
    <t>3.5. Подпрограмма «Реконструкция, ремонт сетей и объектов водоснабжения»</t>
  </si>
  <si>
    <t xml:space="preserve">3.6.Подпрограмма «Осуществление муниципального земельного контроля в границах поселения»  </t>
  </si>
  <si>
    <t>3.7.Подпрограмма «Развитие градостроительной  деятельности поселения»</t>
  </si>
  <si>
    <t>3.8. Подпрограмма «Создание условий для обеспечения качественными услугами ЖКХ»</t>
  </si>
  <si>
    <t>04 1 01 98500</t>
  </si>
  <si>
    <t>Глава Коломыцевского сельского поселения:                                       Жидкова И.В.</t>
  </si>
  <si>
    <t>Отчет по муниципальным программам за  9 месяцев 2020 года Коломыцевского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</si>
</sst>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 CY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left" vertical="top"/>
    </xf>
    <xf numFmtId="0" fontId="0" fillId="2" borderId="0" xfId="0" applyFill="1" applyAlignment="1"/>
    <xf numFmtId="0" fontId="4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0" fillId="2" borderId="0" xfId="0" applyFont="1" applyFill="1"/>
    <xf numFmtId="0" fontId="5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top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 indent="2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wrapText="1"/>
    </xf>
    <xf numFmtId="49" fontId="7" fillId="2" borderId="5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0" xfId="0" applyFont="1" applyFill="1" applyAlignment="1">
      <alignment horizontal="left" vertical="top" wrapText="1"/>
    </xf>
    <xf numFmtId="0" fontId="0" fillId="2" borderId="0" xfId="0" applyFill="1"/>
    <xf numFmtId="0" fontId="3" fillId="0" borderId="0" xfId="0" applyFont="1" applyAlignment="1">
      <alignment horizontal="left" vertical="top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49" fontId="7" fillId="2" borderId="4" xfId="0" applyNumberFormat="1" applyFont="1" applyFill="1" applyBorder="1" applyAlignment="1">
      <alignment horizontal="center" vertical="top" wrapText="1"/>
    </xf>
    <xf numFmtId="49" fontId="7" fillId="2" borderId="3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top"/>
    </xf>
    <xf numFmtId="0" fontId="6" fillId="0" borderId="0" xfId="0" applyFont="1" applyBorder="1" applyAlignment="1">
      <alignment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3"/>
  <sheetViews>
    <sheetView tabSelected="1" zoomScale="87" zoomScaleNormal="87" workbookViewId="0">
      <selection activeCell="B66" sqref="B66"/>
    </sheetView>
  </sheetViews>
  <sheetFormatPr defaultRowHeight="15.05"/>
  <cols>
    <col min="1" max="1" width="1.77734375" customWidth="1"/>
    <col min="2" max="2" width="55.6640625" customWidth="1"/>
    <col min="3" max="3" width="7.109375" style="1" customWidth="1"/>
    <col min="4" max="4" width="16.77734375" style="7" customWidth="1"/>
    <col min="5" max="5" width="6.6640625" style="7" customWidth="1"/>
    <col min="6" max="6" width="11.5546875" style="50" customWidth="1"/>
    <col min="7" max="7" width="10.44140625" style="50" customWidth="1"/>
  </cols>
  <sheetData>
    <row r="1" spans="2:7" ht="14.6" customHeight="1">
      <c r="B1" s="72" t="s">
        <v>92</v>
      </c>
      <c r="C1" s="72"/>
      <c r="D1" s="72"/>
      <c r="E1" s="72"/>
      <c r="F1" s="72"/>
      <c r="G1" s="72"/>
    </row>
    <row r="2" spans="2:7" ht="14.6" customHeight="1">
      <c r="B2" s="72"/>
      <c r="C2" s="72"/>
      <c r="D2" s="72"/>
      <c r="E2" s="72"/>
      <c r="F2" s="72"/>
      <c r="G2" s="72"/>
    </row>
    <row r="3" spans="2:7" ht="17.55">
      <c r="B3" s="73" t="s">
        <v>84</v>
      </c>
      <c r="C3" s="73"/>
      <c r="D3" s="73"/>
      <c r="E3" s="73"/>
      <c r="F3" s="73"/>
      <c r="G3" s="73"/>
    </row>
    <row r="4" spans="2:7" ht="17.55">
      <c r="B4" s="27"/>
      <c r="C4" s="27"/>
      <c r="D4" s="27"/>
      <c r="E4" s="51"/>
      <c r="F4" s="54" t="s">
        <v>85</v>
      </c>
      <c r="G4" s="54"/>
    </row>
    <row r="5" spans="2:7" ht="15.65">
      <c r="B5" s="29" t="s">
        <v>0</v>
      </c>
      <c r="C5" s="30" t="s">
        <v>1</v>
      </c>
      <c r="D5" s="30" t="s">
        <v>2</v>
      </c>
      <c r="E5" s="8" t="s">
        <v>3</v>
      </c>
      <c r="F5" s="30" t="s">
        <v>4</v>
      </c>
      <c r="G5" s="28" t="s">
        <v>83</v>
      </c>
    </row>
    <row r="6" spans="2:7" ht="31.3">
      <c r="B6" s="9" t="s">
        <v>5</v>
      </c>
      <c r="C6" s="14"/>
      <c r="D6" s="15" t="s">
        <v>6</v>
      </c>
      <c r="E6" s="15"/>
      <c r="F6" s="31">
        <f>F7+F12</f>
        <v>2042</v>
      </c>
      <c r="G6" s="31">
        <f>G7+G12</f>
        <v>1627.6000000000001</v>
      </c>
    </row>
    <row r="7" spans="2:7" ht="15.05" customHeight="1">
      <c r="B7" s="55" t="s">
        <v>7</v>
      </c>
      <c r="C7" s="56"/>
      <c r="D7" s="58" t="s">
        <v>8</v>
      </c>
      <c r="E7" s="58"/>
      <c r="F7" s="60">
        <f>F9+F10+F11</f>
        <v>1684</v>
      </c>
      <c r="G7" s="60">
        <f>G9+G10+G11</f>
        <v>1368.9</v>
      </c>
    </row>
    <row r="8" spans="2:7" ht="15.05" customHeight="1">
      <c r="B8" s="55"/>
      <c r="C8" s="57"/>
      <c r="D8" s="59"/>
      <c r="E8" s="59"/>
      <c r="F8" s="61"/>
      <c r="G8" s="61"/>
    </row>
    <row r="9" spans="2:7" ht="15.65">
      <c r="B9" s="43"/>
      <c r="C9" s="16" t="s">
        <v>9</v>
      </c>
      <c r="D9" s="17" t="s">
        <v>10</v>
      </c>
      <c r="E9" s="17">
        <v>100</v>
      </c>
      <c r="F9" s="49">
        <v>811</v>
      </c>
      <c r="G9" s="49">
        <v>588.4</v>
      </c>
    </row>
    <row r="10" spans="2:7" ht="15.65">
      <c r="B10" s="43"/>
      <c r="C10" s="16" t="s">
        <v>9</v>
      </c>
      <c r="D10" s="17" t="s">
        <v>10</v>
      </c>
      <c r="E10" s="17">
        <v>200</v>
      </c>
      <c r="F10" s="49">
        <v>850</v>
      </c>
      <c r="G10" s="49">
        <v>776</v>
      </c>
    </row>
    <row r="11" spans="2:7" ht="15.65">
      <c r="B11" s="37"/>
      <c r="C11" s="16" t="s">
        <v>9</v>
      </c>
      <c r="D11" s="17" t="s">
        <v>10</v>
      </c>
      <c r="E11" s="17">
        <v>800</v>
      </c>
      <c r="F11" s="46">
        <v>23</v>
      </c>
      <c r="G11" s="46">
        <v>4.5</v>
      </c>
    </row>
    <row r="12" spans="2:7" ht="15.05" customHeight="1">
      <c r="B12" s="62" t="s">
        <v>11</v>
      </c>
      <c r="C12" s="56"/>
      <c r="D12" s="68" t="s">
        <v>12</v>
      </c>
      <c r="E12" s="68"/>
      <c r="F12" s="60">
        <f>F15+F16</f>
        <v>358</v>
      </c>
      <c r="G12" s="60">
        <f>G15+G16</f>
        <v>258.7</v>
      </c>
    </row>
    <row r="13" spans="2:7" ht="15.05" customHeight="1">
      <c r="B13" s="66"/>
      <c r="C13" s="67"/>
      <c r="D13" s="69"/>
      <c r="E13" s="69"/>
      <c r="F13" s="71"/>
      <c r="G13" s="71"/>
    </row>
    <row r="14" spans="2:7" ht="15.65">
      <c r="B14" s="66"/>
      <c r="C14" s="42"/>
      <c r="D14" s="70"/>
      <c r="E14" s="70"/>
      <c r="F14" s="61"/>
      <c r="G14" s="61"/>
    </row>
    <row r="15" spans="2:7" ht="15.65">
      <c r="B15" s="43"/>
      <c r="C15" s="16" t="s">
        <v>9</v>
      </c>
      <c r="D15" s="18" t="s">
        <v>13</v>
      </c>
      <c r="E15" s="18">
        <v>100</v>
      </c>
      <c r="F15" s="49">
        <v>299</v>
      </c>
      <c r="G15" s="49">
        <v>221.8</v>
      </c>
    </row>
    <row r="16" spans="2:7" ht="15.65">
      <c r="B16" s="38"/>
      <c r="C16" s="40" t="s">
        <v>9</v>
      </c>
      <c r="D16" s="18" t="s">
        <v>13</v>
      </c>
      <c r="E16" s="18">
        <v>200</v>
      </c>
      <c r="F16" s="49">
        <v>59</v>
      </c>
      <c r="G16" s="49">
        <v>36.9</v>
      </c>
    </row>
    <row r="17" spans="2:7" ht="31.3">
      <c r="B17" s="35" t="s">
        <v>14</v>
      </c>
      <c r="C17" s="14"/>
      <c r="D17" s="15" t="s">
        <v>15</v>
      </c>
      <c r="E17" s="15"/>
      <c r="F17" s="31">
        <f>F18+F19+F24+F30+F36+F40+F43</f>
        <v>3433.3</v>
      </c>
      <c r="G17" s="31">
        <f>G18+G19+G24+G30+G36+G40+G43</f>
        <v>2458.6999999999998</v>
      </c>
    </row>
    <row r="18" spans="2:7" ht="31.3">
      <c r="B18" s="41" t="s">
        <v>16</v>
      </c>
      <c r="C18" s="16" t="s">
        <v>17</v>
      </c>
      <c r="D18" s="17" t="s">
        <v>18</v>
      </c>
      <c r="E18" s="17">
        <v>100</v>
      </c>
      <c r="F18" s="49">
        <v>676</v>
      </c>
      <c r="G18" s="49">
        <v>621.5</v>
      </c>
    </row>
    <row r="19" spans="2:7" ht="15.05" customHeight="1">
      <c r="B19" s="62" t="s">
        <v>19</v>
      </c>
      <c r="C19" s="56"/>
      <c r="D19" s="58" t="s">
        <v>20</v>
      </c>
      <c r="E19" s="58"/>
      <c r="F19" s="64">
        <f>F21+F22+F23</f>
        <v>879.5</v>
      </c>
      <c r="G19" s="64">
        <f>G21+G22+G23</f>
        <v>506.7</v>
      </c>
    </row>
    <row r="20" spans="2:7" ht="15.05" customHeight="1">
      <c r="B20" s="63"/>
      <c r="C20" s="57"/>
      <c r="D20" s="59"/>
      <c r="E20" s="59"/>
      <c r="F20" s="65"/>
      <c r="G20" s="65"/>
    </row>
    <row r="21" spans="2:7" ht="15.65">
      <c r="B21" s="38"/>
      <c r="C21" s="40" t="s">
        <v>21</v>
      </c>
      <c r="D21" s="17" t="s">
        <v>22</v>
      </c>
      <c r="E21" s="17">
        <v>100</v>
      </c>
      <c r="F21" s="52">
        <v>390</v>
      </c>
      <c r="G21" s="52">
        <v>379.7</v>
      </c>
    </row>
    <row r="22" spans="2:7" ht="15.65">
      <c r="B22" s="38"/>
      <c r="C22" s="40" t="s">
        <v>21</v>
      </c>
      <c r="D22" s="17" t="s">
        <v>22</v>
      </c>
      <c r="E22" s="17">
        <v>200</v>
      </c>
      <c r="F22" s="52">
        <v>484.5</v>
      </c>
      <c r="G22" s="52">
        <v>127</v>
      </c>
    </row>
    <row r="23" spans="2:7" ht="15.65">
      <c r="B23" s="38"/>
      <c r="C23" s="40" t="s">
        <v>21</v>
      </c>
      <c r="D23" s="17" t="s">
        <v>22</v>
      </c>
      <c r="E23" s="17">
        <v>800</v>
      </c>
      <c r="F23" s="52">
        <v>5</v>
      </c>
      <c r="G23" s="52"/>
    </row>
    <row r="24" spans="2:7" ht="15.05" customHeight="1">
      <c r="B24" s="77" t="s">
        <v>23</v>
      </c>
      <c r="C24" s="56"/>
      <c r="D24" s="58" t="s">
        <v>24</v>
      </c>
      <c r="E24" s="58"/>
      <c r="F24" s="64">
        <f>F26+F27+F29+F28</f>
        <v>1518.8</v>
      </c>
      <c r="G24" s="64">
        <f>G26+G27+G29+G28</f>
        <v>1105.8</v>
      </c>
    </row>
    <row r="25" spans="2:7" ht="15.05" customHeight="1">
      <c r="B25" s="77"/>
      <c r="C25" s="57"/>
      <c r="D25" s="59"/>
      <c r="E25" s="59"/>
      <c r="F25" s="65"/>
      <c r="G25" s="65"/>
    </row>
    <row r="26" spans="2:7" ht="15.65">
      <c r="B26" s="41"/>
      <c r="C26" s="16" t="s">
        <v>25</v>
      </c>
      <c r="D26" s="17" t="s">
        <v>26</v>
      </c>
      <c r="E26" s="17">
        <v>100</v>
      </c>
      <c r="F26" s="52">
        <v>1185</v>
      </c>
      <c r="G26" s="52">
        <v>896</v>
      </c>
    </row>
    <row r="27" spans="2:7" ht="15.65">
      <c r="B27" s="41"/>
      <c r="C27" s="16" t="s">
        <v>25</v>
      </c>
      <c r="D27" s="17" t="s">
        <v>26</v>
      </c>
      <c r="E27" s="17">
        <v>200</v>
      </c>
      <c r="F27" s="52">
        <v>224.1</v>
      </c>
      <c r="G27" s="52">
        <v>101.1</v>
      </c>
    </row>
    <row r="28" spans="2:7" ht="15.65">
      <c r="B28" s="41"/>
      <c r="C28" s="16" t="s">
        <v>25</v>
      </c>
      <c r="D28" s="17" t="s">
        <v>26</v>
      </c>
      <c r="E28" s="17">
        <v>800</v>
      </c>
      <c r="F28" s="52">
        <v>0.9</v>
      </c>
      <c r="G28" s="52"/>
    </row>
    <row r="29" spans="2:7" ht="15.05" customHeight="1">
      <c r="B29" s="41"/>
      <c r="C29" s="16" t="s">
        <v>25</v>
      </c>
      <c r="D29" s="17" t="s">
        <v>27</v>
      </c>
      <c r="E29" s="17">
        <v>800</v>
      </c>
      <c r="F29" s="52">
        <v>108.8</v>
      </c>
      <c r="G29" s="52">
        <v>108.7</v>
      </c>
    </row>
    <row r="30" spans="2:7" ht="15.05" customHeight="1">
      <c r="B30" s="77" t="s">
        <v>28</v>
      </c>
      <c r="C30" s="56"/>
      <c r="D30" s="58" t="s">
        <v>29</v>
      </c>
      <c r="E30" s="58"/>
      <c r="F30" s="78">
        <f>F33+F34+F35</f>
        <v>119</v>
      </c>
      <c r="G30" s="78">
        <f>G33+G34+G35</f>
        <v>90</v>
      </c>
    </row>
    <row r="31" spans="2:7" ht="15.05" customHeight="1">
      <c r="B31" s="77"/>
      <c r="C31" s="67"/>
      <c r="D31" s="83"/>
      <c r="E31" s="83"/>
      <c r="F31" s="78"/>
      <c r="G31" s="78"/>
    </row>
    <row r="32" spans="2:7">
      <c r="B32" s="77"/>
      <c r="C32" s="57"/>
      <c r="D32" s="59"/>
      <c r="E32" s="59"/>
      <c r="F32" s="78"/>
      <c r="G32" s="78"/>
    </row>
    <row r="33" spans="2:7" ht="15.65">
      <c r="B33" s="10"/>
      <c r="C33" s="39" t="s">
        <v>30</v>
      </c>
      <c r="D33" s="17" t="s">
        <v>31</v>
      </c>
      <c r="E33" s="44">
        <v>800</v>
      </c>
      <c r="F33" s="46">
        <v>2</v>
      </c>
      <c r="G33" s="46"/>
    </row>
    <row r="34" spans="2:7" ht="15.65">
      <c r="B34" s="10"/>
      <c r="C34" s="39" t="s">
        <v>32</v>
      </c>
      <c r="D34" s="17" t="s">
        <v>33</v>
      </c>
      <c r="E34" s="44">
        <v>700</v>
      </c>
      <c r="F34" s="46">
        <v>1</v>
      </c>
      <c r="G34" s="46"/>
    </row>
    <row r="35" spans="2:7" ht="15.05" customHeight="1">
      <c r="B35" s="10"/>
      <c r="C35" s="39" t="s">
        <v>21</v>
      </c>
      <c r="D35" s="17" t="s">
        <v>34</v>
      </c>
      <c r="E35" s="44">
        <v>500</v>
      </c>
      <c r="F35" s="46">
        <v>116</v>
      </c>
      <c r="G35" s="46">
        <v>90</v>
      </c>
    </row>
    <row r="36" spans="2:7" ht="15.05" customHeight="1">
      <c r="B36" s="79" t="s">
        <v>35</v>
      </c>
      <c r="C36" s="81"/>
      <c r="D36" s="58" t="s">
        <v>36</v>
      </c>
      <c r="E36" s="58"/>
      <c r="F36" s="60">
        <f>F38+F39</f>
        <v>152</v>
      </c>
      <c r="G36" s="60">
        <f>G38+G39</f>
        <v>75</v>
      </c>
    </row>
    <row r="37" spans="2:7">
      <c r="B37" s="80"/>
      <c r="C37" s="82"/>
      <c r="D37" s="59"/>
      <c r="E37" s="59"/>
      <c r="F37" s="61"/>
      <c r="G37" s="61"/>
    </row>
    <row r="38" spans="2:7" ht="15.65">
      <c r="B38" s="33"/>
      <c r="C38" s="34" t="s">
        <v>37</v>
      </c>
      <c r="D38" s="17" t="s">
        <v>38</v>
      </c>
      <c r="E38" s="45">
        <v>200</v>
      </c>
      <c r="F38" s="47">
        <v>2</v>
      </c>
      <c r="G38" s="47"/>
    </row>
    <row r="39" spans="2:7" ht="15.65">
      <c r="B39" s="33"/>
      <c r="C39" s="34" t="s">
        <v>39</v>
      </c>
      <c r="D39" s="17" t="s">
        <v>40</v>
      </c>
      <c r="E39" s="45">
        <v>200</v>
      </c>
      <c r="F39" s="47">
        <v>150</v>
      </c>
      <c r="G39" s="47">
        <v>75</v>
      </c>
    </row>
    <row r="40" spans="2:7" ht="47">
      <c r="B40" s="41" t="s">
        <v>41</v>
      </c>
      <c r="C40" s="16"/>
      <c r="D40" s="17" t="s">
        <v>42</v>
      </c>
      <c r="E40" s="17"/>
      <c r="F40" s="49">
        <f>F41+F42</f>
        <v>88</v>
      </c>
      <c r="G40" s="49">
        <f>G41+G42</f>
        <v>59.7</v>
      </c>
    </row>
    <row r="41" spans="2:7" ht="15.65">
      <c r="B41" s="41"/>
      <c r="C41" s="16" t="s">
        <v>43</v>
      </c>
      <c r="D41" s="17" t="s">
        <v>44</v>
      </c>
      <c r="E41" s="17">
        <v>100</v>
      </c>
      <c r="F41" s="49">
        <v>79.900000000000006</v>
      </c>
      <c r="G41" s="49">
        <v>58.5</v>
      </c>
    </row>
    <row r="42" spans="2:7" ht="15.65">
      <c r="B42" s="41"/>
      <c r="C42" s="16" t="s">
        <v>43</v>
      </c>
      <c r="D42" s="17" t="s">
        <v>44</v>
      </c>
      <c r="E42" s="17">
        <v>200</v>
      </c>
      <c r="F42" s="49">
        <v>8.1</v>
      </c>
      <c r="G42" s="49">
        <v>1.2</v>
      </c>
    </row>
    <row r="43" spans="2:7" ht="15.05" customHeight="1">
      <c r="B43" s="41" t="s">
        <v>45</v>
      </c>
      <c r="C43" s="16" t="s">
        <v>46</v>
      </c>
      <c r="D43" s="17" t="s">
        <v>47</v>
      </c>
      <c r="E43" s="17">
        <v>200</v>
      </c>
      <c r="F43" s="49"/>
      <c r="G43" s="49"/>
    </row>
    <row r="44" spans="2:7" ht="15.05" customHeight="1">
      <c r="B44" s="84" t="s">
        <v>48</v>
      </c>
      <c r="C44" s="85"/>
      <c r="D44" s="87" t="s">
        <v>49</v>
      </c>
      <c r="E44" s="87"/>
      <c r="F44" s="89">
        <f>F46+F51+F55+F60+F61+F62+F63+F58</f>
        <v>3625.8</v>
      </c>
      <c r="G44" s="89">
        <f>G46+G51+G55+G60+G61+G62+G63+G58</f>
        <v>1799.2</v>
      </c>
    </row>
    <row r="45" spans="2:7" ht="15.05" customHeight="1">
      <c r="B45" s="84"/>
      <c r="C45" s="86"/>
      <c r="D45" s="88"/>
      <c r="E45" s="88"/>
      <c r="F45" s="89"/>
      <c r="G45" s="89"/>
    </row>
    <row r="46" spans="2:7" ht="15.05" customHeight="1">
      <c r="B46" s="90" t="s">
        <v>50</v>
      </c>
      <c r="C46" s="92"/>
      <c r="D46" s="68" t="s">
        <v>51</v>
      </c>
      <c r="E46" s="68"/>
      <c r="F46" s="60">
        <f>F49+F50</f>
        <v>1784.5</v>
      </c>
      <c r="G46" s="60">
        <f>G49+G50</f>
        <v>244.1</v>
      </c>
    </row>
    <row r="47" spans="2:7" ht="15.05" customHeight="1">
      <c r="B47" s="91"/>
      <c r="C47" s="93"/>
      <c r="D47" s="69"/>
      <c r="E47" s="69"/>
      <c r="F47" s="71"/>
      <c r="G47" s="71"/>
    </row>
    <row r="48" spans="2:7" ht="15.65">
      <c r="B48" s="91"/>
      <c r="C48" s="36"/>
      <c r="D48" s="69"/>
      <c r="E48" s="48"/>
      <c r="F48" s="71"/>
      <c r="G48" s="71"/>
    </row>
    <row r="49" spans="2:7" ht="15.65">
      <c r="B49" s="11"/>
      <c r="C49" s="19" t="s">
        <v>52</v>
      </c>
      <c r="D49" s="17" t="s">
        <v>53</v>
      </c>
      <c r="E49" s="17">
        <v>200</v>
      </c>
      <c r="F49" s="49">
        <v>1784.5</v>
      </c>
      <c r="G49" s="49">
        <v>244.1</v>
      </c>
    </row>
    <row r="50" spans="2:7" ht="15.05" customHeight="1">
      <c r="B50" s="11"/>
      <c r="C50" s="19" t="s">
        <v>52</v>
      </c>
      <c r="D50" s="17" t="s">
        <v>54</v>
      </c>
      <c r="E50" s="17">
        <v>200</v>
      </c>
      <c r="F50" s="49"/>
      <c r="G50" s="49"/>
    </row>
    <row r="51" spans="2:7" ht="15.05" customHeight="1">
      <c r="B51" s="62" t="s">
        <v>55</v>
      </c>
      <c r="C51" s="56"/>
      <c r="D51" s="58" t="s">
        <v>56</v>
      </c>
      <c r="E51" s="58"/>
      <c r="F51" s="64">
        <f>F53+F54</f>
        <v>335.29999999999995</v>
      </c>
      <c r="G51" s="64">
        <f>G53+G54</f>
        <v>195.5</v>
      </c>
    </row>
    <row r="52" spans="2:7">
      <c r="B52" s="63"/>
      <c r="C52" s="57"/>
      <c r="D52" s="59"/>
      <c r="E52" s="59"/>
      <c r="F52" s="65"/>
      <c r="G52" s="65"/>
    </row>
    <row r="53" spans="2:7" ht="15.65">
      <c r="B53" s="43"/>
      <c r="C53" s="16" t="s">
        <v>57</v>
      </c>
      <c r="D53" s="17" t="s">
        <v>58</v>
      </c>
      <c r="E53" s="17">
        <v>200</v>
      </c>
      <c r="F53" s="52">
        <v>254.7</v>
      </c>
      <c r="G53" s="52">
        <v>114.9</v>
      </c>
    </row>
    <row r="54" spans="2:7" ht="15.65">
      <c r="B54" s="43"/>
      <c r="C54" s="16" t="s">
        <v>57</v>
      </c>
      <c r="D54" s="17" t="s">
        <v>59</v>
      </c>
      <c r="E54" s="17">
        <v>200</v>
      </c>
      <c r="F54" s="52">
        <v>80.599999999999994</v>
      </c>
      <c r="G54" s="52">
        <v>80.599999999999994</v>
      </c>
    </row>
    <row r="55" spans="2:7" ht="31.3">
      <c r="B55" s="37" t="s">
        <v>60</v>
      </c>
      <c r="C55" s="39"/>
      <c r="D55" s="17" t="s">
        <v>61</v>
      </c>
      <c r="E55" s="17"/>
      <c r="F55" s="49">
        <f>F56+F57</f>
        <v>592.79999999999995</v>
      </c>
      <c r="G55" s="49">
        <f>G56+G57</f>
        <v>458.8</v>
      </c>
    </row>
    <row r="56" spans="2:7" ht="15.65">
      <c r="B56" s="37"/>
      <c r="C56" s="39" t="s">
        <v>57</v>
      </c>
      <c r="D56" s="17" t="s">
        <v>62</v>
      </c>
      <c r="E56" s="17">
        <v>200</v>
      </c>
      <c r="F56" s="49">
        <v>590.79999999999995</v>
      </c>
      <c r="G56" s="49">
        <v>458.8</v>
      </c>
    </row>
    <row r="57" spans="2:7" ht="15.65">
      <c r="B57" s="37"/>
      <c r="C57" s="39" t="s">
        <v>57</v>
      </c>
      <c r="D57" s="17" t="s">
        <v>62</v>
      </c>
      <c r="E57" s="17">
        <v>800</v>
      </c>
      <c r="F57" s="49">
        <v>2</v>
      </c>
      <c r="G57" s="49"/>
    </row>
    <row r="58" spans="2:7" ht="47">
      <c r="B58" s="12" t="s">
        <v>63</v>
      </c>
      <c r="C58" s="20" t="s">
        <v>57</v>
      </c>
      <c r="D58" s="18" t="s">
        <v>64</v>
      </c>
      <c r="E58" s="18">
        <v>200</v>
      </c>
      <c r="F58" s="53">
        <v>339</v>
      </c>
      <c r="G58" s="53">
        <v>338</v>
      </c>
    </row>
    <row r="59" spans="2:7" ht="15.65">
      <c r="B59" s="37"/>
      <c r="C59" s="39"/>
      <c r="D59" s="17"/>
      <c r="E59" s="17"/>
      <c r="F59" s="49"/>
      <c r="G59" s="49"/>
    </row>
    <row r="60" spans="2:7" ht="31.3">
      <c r="B60" s="41" t="s">
        <v>86</v>
      </c>
      <c r="C60" s="16" t="s">
        <v>65</v>
      </c>
      <c r="D60" s="17" t="s">
        <v>66</v>
      </c>
      <c r="E60" s="17">
        <v>200</v>
      </c>
      <c r="F60" s="49">
        <v>513.20000000000005</v>
      </c>
      <c r="G60" s="49">
        <v>513.20000000000005</v>
      </c>
    </row>
    <row r="61" spans="2:7" ht="31.3">
      <c r="B61" s="41" t="s">
        <v>87</v>
      </c>
      <c r="C61" s="16" t="s">
        <v>67</v>
      </c>
      <c r="D61" s="17" t="s">
        <v>68</v>
      </c>
      <c r="E61" s="17">
        <v>200</v>
      </c>
      <c r="F61" s="49">
        <v>1</v>
      </c>
      <c r="G61" s="49"/>
    </row>
    <row r="62" spans="2:7" ht="31.3">
      <c r="B62" s="41" t="s">
        <v>88</v>
      </c>
      <c r="C62" s="16" t="s">
        <v>67</v>
      </c>
      <c r="D62" s="17" t="s">
        <v>69</v>
      </c>
      <c r="E62" s="17">
        <v>200</v>
      </c>
      <c r="F62" s="49">
        <v>50</v>
      </c>
      <c r="G62" s="49">
        <v>49.6</v>
      </c>
    </row>
    <row r="63" spans="2:7" ht="31.3">
      <c r="B63" s="41" t="s">
        <v>89</v>
      </c>
      <c r="C63" s="16" t="s">
        <v>70</v>
      </c>
      <c r="D63" s="17" t="s">
        <v>71</v>
      </c>
      <c r="E63" s="17">
        <v>200</v>
      </c>
      <c r="F63" s="49">
        <v>10</v>
      </c>
      <c r="G63" s="49"/>
    </row>
    <row r="64" spans="2:7" ht="31.3">
      <c r="B64" s="35" t="s">
        <v>72</v>
      </c>
      <c r="C64" s="21"/>
      <c r="D64" s="22" t="s">
        <v>73</v>
      </c>
      <c r="E64" s="22"/>
      <c r="F64" s="31">
        <f>F65</f>
        <v>1</v>
      </c>
      <c r="G64" s="31">
        <f>G65</f>
        <v>0</v>
      </c>
    </row>
    <row r="65" spans="2:7" ht="31.3">
      <c r="B65" s="41" t="s">
        <v>74</v>
      </c>
      <c r="C65" s="23" t="s">
        <v>67</v>
      </c>
      <c r="D65" s="24" t="s">
        <v>90</v>
      </c>
      <c r="E65" s="24">
        <v>500</v>
      </c>
      <c r="F65" s="49">
        <v>1</v>
      </c>
      <c r="G65" s="49"/>
    </row>
    <row r="66" spans="2:7" ht="47">
      <c r="B66" s="35" t="s">
        <v>75</v>
      </c>
      <c r="C66" s="23"/>
      <c r="D66" s="22" t="s">
        <v>76</v>
      </c>
      <c r="E66" s="24"/>
      <c r="F66" s="49">
        <f>F67</f>
        <v>15</v>
      </c>
      <c r="G66" s="49">
        <f>G67</f>
        <v>0</v>
      </c>
    </row>
    <row r="67" spans="2:7" ht="31.3">
      <c r="B67" s="41" t="s">
        <v>77</v>
      </c>
      <c r="C67" s="23" t="s">
        <v>67</v>
      </c>
      <c r="D67" s="24" t="s">
        <v>78</v>
      </c>
      <c r="E67" s="24">
        <v>200</v>
      </c>
      <c r="F67" s="49">
        <v>15</v>
      </c>
      <c r="G67" s="49"/>
    </row>
    <row r="68" spans="2:7" ht="31.3">
      <c r="B68" s="13" t="s">
        <v>79</v>
      </c>
      <c r="C68" s="25" t="s">
        <v>80</v>
      </c>
      <c r="D68" s="26" t="s">
        <v>81</v>
      </c>
      <c r="E68" s="26">
        <v>800</v>
      </c>
      <c r="F68" s="31">
        <v>65</v>
      </c>
      <c r="G68" s="31">
        <v>65</v>
      </c>
    </row>
    <row r="69" spans="2:7" ht="15.65">
      <c r="B69" s="9" t="s">
        <v>82</v>
      </c>
      <c r="C69" s="14"/>
      <c r="D69" s="15"/>
      <c r="E69" s="15"/>
      <c r="F69" s="32">
        <f>F6+F17+F44+F64+F68+F66</f>
        <v>9182.1</v>
      </c>
      <c r="G69" s="32">
        <f>G6+G17+G44+G64+G68+G66</f>
        <v>5950.5</v>
      </c>
    </row>
    <row r="70" spans="2:7" ht="15.65">
      <c r="B70" s="95"/>
      <c r="C70" s="96"/>
      <c r="D70" s="97"/>
      <c r="E70" s="97"/>
      <c r="F70" s="98"/>
      <c r="G70" s="98"/>
    </row>
    <row r="71" spans="2:7" ht="15.65">
      <c r="B71" s="94" t="s">
        <v>91</v>
      </c>
      <c r="C71" s="94"/>
      <c r="D71" s="94"/>
      <c r="E71" s="2"/>
      <c r="F71" s="3"/>
    </row>
    <row r="72" spans="2:7">
      <c r="B72" s="4"/>
      <c r="C72" s="5"/>
      <c r="D72" s="74"/>
      <c r="E72" s="74"/>
      <c r="F72" s="75"/>
    </row>
    <row r="73" spans="2:7">
      <c r="B73" s="76"/>
      <c r="C73" s="76"/>
      <c r="D73" s="76"/>
      <c r="E73" s="6"/>
      <c r="F73" s="3"/>
    </row>
  </sheetData>
  <mergeCells count="60">
    <mergeCell ref="G30:G32"/>
    <mergeCell ref="G36:G37"/>
    <mergeCell ref="G44:G45"/>
    <mergeCell ref="G46:G48"/>
    <mergeCell ref="G51:G52"/>
    <mergeCell ref="B51:B52"/>
    <mergeCell ref="C51:C52"/>
    <mergeCell ref="D51:D52"/>
    <mergeCell ref="E51:E52"/>
    <mergeCell ref="F51:F52"/>
    <mergeCell ref="B46:B48"/>
    <mergeCell ref="C46:C47"/>
    <mergeCell ref="D46:D48"/>
    <mergeCell ref="E46:E47"/>
    <mergeCell ref="F46:F48"/>
    <mergeCell ref="B44:B45"/>
    <mergeCell ref="C44:C45"/>
    <mergeCell ref="D44:D45"/>
    <mergeCell ref="E44:E45"/>
    <mergeCell ref="F44:F45"/>
    <mergeCell ref="F30:F32"/>
    <mergeCell ref="B36:B37"/>
    <mergeCell ref="C36:C37"/>
    <mergeCell ref="D36:D37"/>
    <mergeCell ref="E36:E37"/>
    <mergeCell ref="F36:F37"/>
    <mergeCell ref="D30:D32"/>
    <mergeCell ref="E30:E32"/>
    <mergeCell ref="B1:G2"/>
    <mergeCell ref="B3:G3"/>
    <mergeCell ref="B71:D71"/>
    <mergeCell ref="D72:F72"/>
    <mergeCell ref="B73:D73"/>
    <mergeCell ref="G7:G8"/>
    <mergeCell ref="G12:G14"/>
    <mergeCell ref="G19:G20"/>
    <mergeCell ref="G24:G25"/>
    <mergeCell ref="B24:B25"/>
    <mergeCell ref="C24:C25"/>
    <mergeCell ref="D24:D25"/>
    <mergeCell ref="E24:E25"/>
    <mergeCell ref="F24:F25"/>
    <mergeCell ref="B30:B32"/>
    <mergeCell ref="C30:C32"/>
    <mergeCell ref="B12:B14"/>
    <mergeCell ref="C12:C13"/>
    <mergeCell ref="D12:D14"/>
    <mergeCell ref="E12:E14"/>
    <mergeCell ref="F12:F14"/>
    <mergeCell ref="B19:B20"/>
    <mergeCell ref="C19:C20"/>
    <mergeCell ref="D19:D20"/>
    <mergeCell ref="E19:E20"/>
    <mergeCell ref="F19:F20"/>
    <mergeCell ref="F4:G4"/>
    <mergeCell ref="B7:B8"/>
    <mergeCell ref="C7:C8"/>
    <mergeCell ref="D7:D8"/>
    <mergeCell ref="E7:E8"/>
    <mergeCell ref="F7:F8"/>
  </mergeCells>
  <pageMargins left="0.7" right="0.24" top="0.75" bottom="0.75" header="0.3" footer="0.3"/>
  <pageSetup paperSize="9" scale="8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IOgnerubova</cp:lastModifiedBy>
  <cp:lastPrinted>2020-10-09T06:18:34Z</cp:lastPrinted>
  <dcterms:created xsi:type="dcterms:W3CDTF">2015-06-05T18:17:20Z</dcterms:created>
  <dcterms:modified xsi:type="dcterms:W3CDTF">2020-10-09T10:24:06Z</dcterms:modified>
</cp:coreProperties>
</file>