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рил.1" sheetId="1" r:id="rId1"/>
    <sheet name="прил2" sheetId="2" r:id="rId2"/>
    <sheet name="прил3" sheetId="4" r:id="rId3"/>
    <sheet name="прил.4" sheetId="5" r:id="rId4"/>
    <sheet name="прил5" sheetId="6" r:id="rId5"/>
    <sheet name="прил6" sheetId="7" r:id="rId6"/>
    <sheet name="прил.7" sheetId="8" r:id="rId7"/>
    <sheet name="прил8" sheetId="9" r:id="rId8"/>
  </sheets>
  <calcPr calcId="125725"/>
</workbook>
</file>

<file path=xl/calcChain.xml><?xml version="1.0" encoding="utf-8"?>
<calcChain xmlns="http://schemas.openxmlformats.org/spreadsheetml/2006/main">
  <c r="E14" i="7"/>
  <c r="E10"/>
  <c r="D10"/>
  <c r="C10"/>
  <c r="D20"/>
  <c r="C20"/>
  <c r="D17"/>
  <c r="C17"/>
  <c r="D11"/>
  <c r="C11"/>
  <c r="E17" i="6"/>
  <c r="E16"/>
  <c r="D16"/>
  <c r="C16"/>
  <c r="D17"/>
  <c r="C17"/>
  <c r="C34" i="5"/>
  <c r="C28"/>
  <c r="C24"/>
  <c r="C21"/>
  <c r="C19"/>
  <c r="C16"/>
  <c r="C14"/>
  <c r="C10"/>
  <c r="H151" i="4"/>
  <c r="H150" s="1"/>
  <c r="G151"/>
  <c r="G150" s="1"/>
  <c r="I12"/>
  <c r="I14"/>
  <c r="I15"/>
  <c r="I16"/>
  <c r="I17"/>
  <c r="I18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2"/>
  <c r="I153"/>
  <c r="I154"/>
  <c r="I155"/>
  <c r="I156"/>
  <c r="I157"/>
  <c r="I158"/>
  <c r="I159"/>
  <c r="I160"/>
  <c r="I161"/>
  <c r="I11"/>
  <c r="G43"/>
  <c r="I43" s="1"/>
  <c r="H19"/>
  <c r="G19"/>
  <c r="H13"/>
  <c r="I13" s="1"/>
  <c r="G13"/>
  <c r="E74" i="2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5"/>
  <c r="E44"/>
  <c r="E43"/>
  <c r="E38"/>
  <c r="E37"/>
  <c r="E36"/>
  <c r="E35"/>
  <c r="E34"/>
  <c r="E33"/>
  <c r="E25"/>
  <c r="E24"/>
  <c r="E23"/>
  <c r="E22"/>
  <c r="E21"/>
  <c r="E16"/>
  <c r="E15"/>
  <c r="E14"/>
  <c r="E13"/>
  <c r="E12"/>
  <c r="E10"/>
  <c r="G11" i="1"/>
  <c r="G12"/>
  <c r="G13"/>
  <c r="G14"/>
  <c r="G15"/>
  <c r="G20"/>
  <c r="G21"/>
  <c r="G22"/>
  <c r="G23"/>
  <c r="G24"/>
  <c r="G32"/>
  <c r="G33"/>
  <c r="G34"/>
  <c r="G35"/>
  <c r="G36"/>
  <c r="G37"/>
  <c r="G42"/>
  <c r="G43"/>
  <c r="G44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9"/>
  <c r="I19" i="4" l="1"/>
  <c r="I150"/>
  <c r="I151"/>
</calcChain>
</file>

<file path=xl/sharedStrings.xml><?xml version="1.0" encoding="utf-8"?>
<sst xmlns="http://schemas.openxmlformats.org/spreadsheetml/2006/main" count="1199" uniqueCount="391">
  <si>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</si>
  <si>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</si>
  <si>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</si>
  <si>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</si>
  <si>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</si>
  <si>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</si>
  <si>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</si>
  <si>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</si>
  <si>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</si>
  <si>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</si>
  <si>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</si>
  <si>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</si>
  <si>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</si>
  <si>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</si>
  <si>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</si>
  <si>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</si>
  <si>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</si>
  <si>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</si>
  <si>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</si>
  <si>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</si>
  <si>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</si>
  <si>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</si>
  <si>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</si>
  <si>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</si>
  <si>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</si>
  <si>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</si>
  <si>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</si>
  <si>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</si>
  <si>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</si>
  <si>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</si>
  <si>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</si>
  <si>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</si>
  <si>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</si>
  <si>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</si>
  <si>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</si>
  <si>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</si>
  <si>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</si>
  <si>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</si>
  <si>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</si>
  <si>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</si>
  <si>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</si>
  <si>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</si>
  <si>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</si>
  <si>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</si>
  <si>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</si>
  <si>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</si>
  <si>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</si>
  <si>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</si>
  <si>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</si>
  <si>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</si>
  <si>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</si>
  <si>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</si>
  <si>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</si>
  <si>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</si>
  <si>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</si>
  <si>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</si>
  <si>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</si>
  <si>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</si>
  <si>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</si>
  <si>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</si>
  <si>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</si>
  <si>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</si>
  <si>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района»))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</si>
  <si>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</si>
  <si>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</si>
  <si>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</si>
  <si>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</si>
  <si>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% исполнения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</si>
  <si>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</si>
  <si>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</si>
  <si>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</si>
  <si>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</si>
  <si>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1 17 15030 10 0000 150</t>
  </si>
  <si>
    <t xml:space="preserve"> 1 17 15000 00 0000 150</t>
  </si>
  <si>
    <t xml:space="preserve"> 1 17 00000 00 0000 000</t>
  </si>
  <si>
    <t xml:space="preserve"> 1 11 05025 10 0000 120</t>
  </si>
  <si>
    <t xml:space="preserve"> 1 11 05020 00 0000 120</t>
  </si>
  <si>
    <t xml:space="preserve"> 1 11 05000 00 0000 120</t>
  </si>
  <si>
    <t xml:space="preserve"> 1 11 00000 00 0000 000</t>
  </si>
  <si>
    <t xml:space="preserve"> 1 06 06043 10 2100 110</t>
  </si>
  <si>
    <t xml:space="preserve"> 1 06 06043 10 1000 110</t>
  </si>
  <si>
    <t xml:space="preserve"> 1 06 06043 10 0000 110</t>
  </si>
  <si>
    <t xml:space="preserve"> 1 06 06040 00 0000 110</t>
  </si>
  <si>
    <t xml:space="preserve"> 1 06 06033 10 2100 110</t>
  </si>
  <si>
    <t xml:space="preserve"> 1 06 06033 10 1000 110</t>
  </si>
  <si>
    <t xml:space="preserve"> 1 06 06033 10 0000 110</t>
  </si>
  <si>
    <t xml:space="preserve"> 1 06 06030 00 0000 110</t>
  </si>
  <si>
    <t xml:space="preserve"> 1 06 06000 00 0000 110</t>
  </si>
  <si>
    <t xml:space="preserve"> 1 06 01030 10 2100 110</t>
  </si>
  <si>
    <t xml:space="preserve"> 1 06 01030 10 1000 110</t>
  </si>
  <si>
    <t xml:space="preserve"> 1 06 01030 10 0000 110</t>
  </si>
  <si>
    <t xml:space="preserve"> 1 06 01000 00 0000 110</t>
  </si>
  <si>
    <t xml:space="preserve"> 1 06 00000 00 0000 000</t>
  </si>
  <si>
    <t xml:space="preserve"> 1 05 03010 01 1000 110</t>
  </si>
  <si>
    <t xml:space="preserve"> 1 05 03010 01 0000 110</t>
  </si>
  <si>
    <t xml:space="preserve"> 1 05 03000 01 0000 110</t>
  </si>
  <si>
    <t xml:space="preserve"> 1 05 01021 01 1000 110</t>
  </si>
  <si>
    <t xml:space="preserve"> 1 05 01021 01 0000 110</t>
  </si>
  <si>
    <t xml:space="preserve"> 1 05 01020 01 0000 110</t>
  </si>
  <si>
    <t xml:space="preserve"> 1 05 01011 01 2100 110</t>
  </si>
  <si>
    <t xml:space="preserve"> 1 05 01011 01 1000 110</t>
  </si>
  <si>
    <t xml:space="preserve"> 1 05 01011 01 0000 110</t>
  </si>
  <si>
    <t xml:space="preserve"> 1 05 01010 01 0000 110</t>
  </si>
  <si>
    <t xml:space="preserve"> 1 05 01000 00 0000 110</t>
  </si>
  <si>
    <t xml:space="preserve"> 1 05 00000 00 0000 000</t>
  </si>
  <si>
    <t xml:space="preserve"> 1 01 02030 01 2100 110</t>
  </si>
  <si>
    <t xml:space="preserve"> 1 01 02030 01 1000 110</t>
  </si>
  <si>
    <t xml:space="preserve"> 1 01 02030 01 0000 110</t>
  </si>
  <si>
    <t xml:space="preserve"> 1 01 02010 01 2100 110</t>
  </si>
  <si>
    <t xml:space="preserve"> 1 01 02010 01 1000 110</t>
  </si>
  <si>
    <t>Исполнение доходов бюджета сельского поселения "Село Букань" за 2021 год по кодам классификации доходов бюджета</t>
  </si>
  <si>
    <t>001</t>
  </si>
  <si>
    <t>Иные межбюджетные трансферты бюджетам муниципальных образований Калужской области на установку стел на территории населенных пунктов, удостоенных званий в соответствии с Законом Калужской области "Город воинской доблести", "Населенный пункт воинской доблести", "Рубеж воинской доблести"</t>
  </si>
  <si>
    <t xml:space="preserve"> 2 02 49999 10 4075 150</t>
  </si>
  <si>
    <t xml:space="preserve"> 2 02 49999 10 0406 150</t>
  </si>
  <si>
    <t xml:space="preserve"> 2 02 49999 10 0000 150</t>
  </si>
  <si>
    <t xml:space="preserve"> 2 02 49999 00 0000 150</t>
  </si>
  <si>
    <t xml:space="preserve"> 2 02 40014 10 0404 150</t>
  </si>
  <si>
    <t xml:space="preserve"> 2 02 40014 10 0401 150</t>
  </si>
  <si>
    <t xml:space="preserve"> 2 02 40014 00 0000 150</t>
  </si>
  <si>
    <t xml:space="preserve"> 2 02 40000 00 0000 150</t>
  </si>
  <si>
    <t xml:space="preserve"> 2 02 35118 10 0000 150</t>
  </si>
  <si>
    <t xml:space="preserve"> 2 02 35118 00 0000 150</t>
  </si>
  <si>
    <t xml:space="preserve"> 2 02 30000 00 0000 150</t>
  </si>
  <si>
    <t xml:space="preserve"> 2 02 29999 10 0258 150</t>
  </si>
  <si>
    <t xml:space="preserve"> 2 02 29999 10 0000 150</t>
  </si>
  <si>
    <t xml:space="preserve"> 2 02 29999 00 0000 150</t>
  </si>
  <si>
    <t xml:space="preserve"> 2 02 20000 00 0000 150</t>
  </si>
  <si>
    <t xml:space="preserve"> 2 02 15001 10 0315 150</t>
  </si>
  <si>
    <t xml:space="preserve"> 2 02 15001 10 0000 150</t>
  </si>
  <si>
    <t xml:space="preserve"> 2 02 15001 00 0000 150</t>
  </si>
  <si>
    <t xml:space="preserve"> 2 02 10000 00 0000 150</t>
  </si>
  <si>
    <t xml:space="preserve"> 2 02 00000 00 0000 000</t>
  </si>
  <si>
    <t xml:space="preserve"> 2 00 00000 00 0000 000</t>
  </si>
  <si>
    <t>Муниципальное образование сельского поселения " Село Букань"</t>
  </si>
  <si>
    <t xml:space="preserve">  Учреждение: Администрация (исполнительно-распорядительный орган) сельского поселения "Село Букань"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</si>
  <si>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</si>
  <si>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Депутаты представительного органа муниципального образования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</si>
  <si>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</si>
  <si>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</si>
  <si>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>Ведомство</t>
  </si>
  <si>
    <t>Подраздел</t>
  </si>
  <si>
    <t>Целевая статья</t>
  </si>
  <si>
    <t>Вид расхода</t>
  </si>
  <si>
    <t>ДОП.класс</t>
  </si>
  <si>
    <t>0103</t>
  </si>
  <si>
    <t>51 0 01 00300</t>
  </si>
  <si>
    <t>123</t>
  </si>
  <si>
    <t xml:space="preserve">          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</si>
  <si>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</si>
  <si>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</si>
  <si>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</si>
  <si>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</si>
  <si>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>51 0 01 00400</t>
  </si>
  <si>
    <t xml:space="preserve">        Фонд оплаты труда государственных (муниципальных) органов</t>
  </si>
  <si>
    <t>121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</si>
  <si>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</si>
  <si>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</si>
  <si>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Прочая закупка товаров, работ и услуг</t>
  </si>
  <si>
    <t>244</t>
  </si>
  <si>
    <t>0123</t>
  </si>
  <si>
    <t>0131</t>
  </si>
  <si>
    <t xml:space="preserve">        Закупка энергетических ресурсов</t>
  </si>
  <si>
    <t>247</t>
  </si>
  <si>
    <t xml:space="preserve">        Уплата иных платежей</t>
  </si>
  <si>
    <t>853</t>
  </si>
  <si>
    <t xml:space="preserve">      Центральный аппарат (муниципальные служащие)</t>
  </si>
  <si>
    <t>51 0 01 00410</t>
  </si>
  <si>
    <t xml:space="preserve">      Центральный аппарат (прочие работники)</t>
  </si>
  <si>
    <t>51 0 01 00420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</si>
  <si>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</si>
  <si>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</si>
  <si>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</si>
  <si>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</si>
  <si>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</si>
  <si>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</si>
  <si>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</si>
  <si>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</si>
  <si>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</si>
  <si>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</si>
  <si>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11 0 06 00750</t>
  </si>
  <si>
    <t>007500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</si>
  <si>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</si>
  <si>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</si>
  <si>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</si>
  <si>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</si>
  <si>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</si>
  <si>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</si>
  <si>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21-51180-00000-00000</t>
  </si>
  <si>
    <t xml:space="preserve">   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</si>
  <si>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</si>
  <si>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</si>
  <si>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</si>
  <si>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</si>
  <si>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</si>
  <si>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Дорожное хозяйство (дорожные фонды)</t>
  </si>
  <si>
    <t>0409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</si>
  <si>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</si>
  <si>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</si>
  <si>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>2300</t>
  </si>
  <si>
    <t xml:space="preserve">      Текущий ремонт и содержание автомобильных дорог общего пользования (грейдирование дорог)</t>
  </si>
  <si>
    <t>24 1 03 01020</t>
  </si>
  <si>
    <t xml:space="preserve">      Текущий ремонт и содержание автомобильных дорог общего пользования (текущий ремонт)</t>
  </si>
  <si>
    <t>24 1 03 01030</t>
  </si>
  <si>
    <t xml:space="preserve">    Коммунальное хозяйство</t>
  </si>
  <si>
    <t>0502</t>
  </si>
  <si>
    <t xml:space="preserve">      Разработка ПСД, строительство, капитальный ремонт, содержание канализационных сетей</t>
  </si>
  <si>
    <t>05 1 03 01000</t>
  </si>
  <si>
    <t xml:space="preserve">      Проведение мероприятий по нормативному содержанию независимых источников водоснабжения в поселениях</t>
  </si>
  <si>
    <t>05 1 06 01000</t>
  </si>
  <si>
    <t xml:space="preserve">      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</t>
  </si>
  <si>
    <t>28 0 01 01000</t>
  </si>
  <si>
    <t xml:space="preserve">      Непрограммные расходы (Содержание газопровода)</t>
  </si>
  <si>
    <t>66 0 00 02000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</si>
  <si>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</si>
  <si>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</si>
  <si>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</si>
  <si>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</si>
  <si>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</si>
  <si>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</si>
  <si>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</si>
  <si>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</si>
  <si>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Обрезка и спиливание деревьев</t>
  </si>
  <si>
    <t>48 0 01 00220</t>
  </si>
  <si>
    <t xml:space="preserve">      Содержание и ремонт пешеходных дорожек и тротуаров, детских спортивных площадок</t>
  </si>
  <si>
    <t>48 0 01 00230</t>
  </si>
  <si>
    <t xml:space="preserve">      Благоустройство площадки для отдыха в селе Букань</t>
  </si>
  <si>
    <t>48 0 01 00240</t>
  </si>
  <si>
    <t xml:space="preserve">      Устройство сцены в СП "Село Букань"</t>
  </si>
  <si>
    <t>48 0 01 00290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</si>
  <si>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</si>
  <si>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51 0 21 00240</t>
  </si>
  <si>
    <t>002400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</si>
  <si>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покрытия спортивной площадки в с.Букань)</t>
  </si>
  <si>
    <t>51 0 21 01200</t>
  </si>
  <si>
    <t>0200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</si>
  <si>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</si>
  <si>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</si>
  <si>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</si>
  <si>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</si>
  <si>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</si>
  <si>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</si>
  <si>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</si>
  <si>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</si>
  <si>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</si>
  <si>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</si>
  <si>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Пособия по социальной помощи населению</t>
  </si>
  <si>
    <t>03 1 01 00200</t>
  </si>
  <si>
    <t xml:space="preserve">        Иные пенсии, социальные доплаты к пенсиям</t>
  </si>
  <si>
    <t>312</t>
  </si>
  <si>
    <t xml:space="preserve">  Учреждение: Администрация муниципального района "Город Людиново и Людиновский район"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</si>
  <si>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</si>
  <si>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</si>
  <si>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    Иные межбюджетные трансферты</t>
  </si>
  <si>
    <t>540</t>
  </si>
  <si>
    <t xml:space="preserve">    Физическая культура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</si>
  <si>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</si>
  <si>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</si>
  <si>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  Другие вопросы в области физической культуры и спорта</t>
  </si>
  <si>
    <t>1105</t>
  </si>
  <si>
    <t xml:space="preserve">  Учреждение: Отдел культуры администрации муниципального района "Город Людиново и Людиновский район"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</si>
  <si>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</si>
  <si>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</si>
  <si>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</si>
  <si>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</si>
  <si>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>Итого</t>
  </si>
  <si>
    <t>% исп.</t>
  </si>
  <si>
    <t>Общегосударственные вопросы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</si>
  <si>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</t>
  </si>
  <si>
    <t/>
  </si>
  <si>
    <t>Муниципальное программа "Безопасность жизнедеятельности населения на территории сельского поселения "Село Букань"</t>
  </si>
  <si>
    <t>Исполнение доходов бюджета сельского поселения "Село Букань" за 2021 год по кодам классификации доходов, классификации секторагосударственного управления, относящихся к доходам бюджета</t>
  </si>
  <si>
    <t>Приложение № 4</t>
  </si>
  <si>
    <t>(в рублях)</t>
  </si>
  <si>
    <t>Код</t>
  </si>
  <si>
    <t>РАСХОДЫ</t>
  </si>
  <si>
    <t>01 03</t>
  </si>
  <si>
    <t>Функционирование законодательных (представительных) органов государственной власти си представительных органов муниципальных образований</t>
  </si>
  <si>
    <t xml:space="preserve"> 01 04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</si>
  <si>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</si>
  <si>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01 13</t>
  </si>
  <si>
    <t>Другие общегосударственные вопросы</t>
  </si>
  <si>
    <t>Национальная оборона</t>
  </si>
  <si>
    <t>02 03</t>
  </si>
  <si>
    <t>Мобилизация и вневойсковая подготовка</t>
  </si>
  <si>
    <t>Национальная безопасность и правоохранительная деятельность</t>
  </si>
  <si>
    <t>03 09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</si>
  <si>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</si>
  <si>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</si>
  <si>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04 09</t>
  </si>
  <si>
    <t>Дорожное  хозяйство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</si>
  <si>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</si>
  <si>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</si>
  <si>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</si>
  <si>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</si>
  <si>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</si>
  <si>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Переподготовка, повышение квалификации</t>
  </si>
  <si>
    <t>Культура</t>
  </si>
  <si>
    <t>08 01</t>
  </si>
  <si>
    <t>Иные междбюджетные трансферты</t>
  </si>
  <si>
    <t>Социальная политика</t>
  </si>
  <si>
    <t>10 03</t>
  </si>
  <si>
    <t>Иные выплаты населению</t>
  </si>
  <si>
    <t>Иные социальные выплаты</t>
  </si>
  <si>
    <t>Иные межбюджетные трансферты</t>
  </si>
  <si>
    <t>Физическая культура и спорт</t>
  </si>
  <si>
    <t>ВСЕГО РАСХОДОВ</t>
  </si>
  <si>
    <t>Гражданская оборона</t>
  </si>
  <si>
    <t>05 00</t>
  </si>
  <si>
    <t>07 05</t>
  </si>
  <si>
    <t>08 00</t>
  </si>
  <si>
    <t>10 00</t>
  </si>
  <si>
    <t>11 00</t>
  </si>
  <si>
    <t>11 05</t>
  </si>
  <si>
    <t xml:space="preserve">          Исполнение по межбюджетным трансфертам, передаваемых бюджету</t>
  </si>
  <si>
    <t>№ п/п</t>
  </si>
  <si>
    <t>Наименование вида межбюджетных трансфертов</t>
  </si>
  <si>
    <t>Межбюджетные трансферты - всего</t>
  </si>
  <si>
    <t>В том числе</t>
  </si>
  <si>
    <t xml:space="preserve">Иные межбюджетные трансферты по созданию условий для организации на обеспечение жителей поселения услугами организаций культуры </t>
  </si>
  <si>
    <t>Иные межбюджетные трансферты по созданию условий для развития на территории поселения  массовой физической культуры и спорта</t>
  </si>
  <si>
    <t>Иные межбюджетные трансферты по исполнению полномочий поселений на оказание поддержки специалистов, работающих в сельской местности, а также  вышедших на пенсию в соответствии с Законом Калужской области от 30.12.2004 № 13-ОЗ</t>
  </si>
  <si>
    <t>Всего 2021год</t>
  </si>
  <si>
    <t>Исполнено на 01.01.2022</t>
  </si>
  <si>
    <t>1.1</t>
  </si>
  <si>
    <t>Дотации бюджетам РФ и муниципальных образований</t>
  </si>
  <si>
    <t>Дотации бюджетам поселения на выравнивание бюджетной обеспеченности</t>
  </si>
  <si>
    <t>Субсидии бюджетам бюджетной системы РФ (межбюджетные субсидии)</t>
  </si>
  <si>
    <t>Прочие субсидии  бюджетам сельских поселений</t>
  </si>
  <si>
    <t xml:space="preserve">Субвенция бюджетам РФ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</si>
  <si>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</si>
  <si>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поселения</t>
  </si>
  <si>
    <t xml:space="preserve">Безвозмездные поступления-всего </t>
  </si>
  <si>
    <t>в том числе</t>
  </si>
  <si>
    <t>1</t>
  </si>
  <si>
    <t>2</t>
  </si>
  <si>
    <t>2.1</t>
  </si>
  <si>
    <t>Код классификацми</t>
  </si>
  <si>
    <t>Наименование источников финансирования дефицита бюджета</t>
  </si>
  <si>
    <t>Уменьшение  прочих остатков денежных средств субъектов Российской Федерации</t>
  </si>
  <si>
    <t>01050201100000510</t>
  </si>
  <si>
    <t>Код классификации</t>
  </si>
  <si>
    <t>010500000000000000</t>
  </si>
  <si>
    <t>Изменение остатков средств на счета по учету средств бюджета</t>
  </si>
  <si>
    <t>010500000000000500</t>
  </si>
  <si>
    <t>Увеличение остатков средств бюджета</t>
  </si>
  <si>
    <t>Увеличение остатков прочих средств бюджета</t>
  </si>
  <si>
    <t>010500000000000510</t>
  </si>
  <si>
    <t xml:space="preserve">Увеличение прочих остатков  денежных средств бюджетов </t>
  </si>
  <si>
    <t>Увеличение остатков прочих денежных средств бюджетов субъектов Российской Федерации</t>
  </si>
  <si>
    <t>010500000000000600</t>
  </si>
  <si>
    <t>Уменьшение остатков средств бюджета</t>
  </si>
  <si>
    <t>Уменьшение прочих  остатков денежных средств бюджета</t>
  </si>
  <si>
    <t>0105000000000006100</t>
  </si>
  <si>
    <t>Уменьшение остатков прочих денежных средств бюджетов субъектов Российской Федерации</t>
  </si>
  <si>
    <t>Приложение № 3</t>
  </si>
  <si>
    <t>"Об исполнении бюджета сельского поселения за 2021год"</t>
  </si>
  <si>
    <t>Исполнение расходов бюджета сельского поселения "Село Букань" за 2021г.</t>
  </si>
  <si>
    <t>по разделам и подразделам</t>
  </si>
  <si>
    <t>по разделам и подразделам классификации расходов бюджета</t>
  </si>
  <si>
    <t>Приложение № 5</t>
  </si>
  <si>
    <t>"Об исполнении бюджета сельского поселения за 2021г."</t>
  </si>
  <si>
    <t>"Об исполнении бюджета сельского поселения за 2021 год"</t>
  </si>
  <si>
    <t>Исполнено на 01.01.2022год</t>
  </si>
  <si>
    <t>муниципального района из бюджета поселения на осуществление части полномочий</t>
  </si>
  <si>
    <t>по решению вопросов значения за 2021 год</t>
  </si>
  <si>
    <t>Приложение № 7</t>
  </si>
  <si>
    <t>1709595,98</t>
  </si>
  <si>
    <t xml:space="preserve">Исполнение источников финансирования дефицита бюджета сельского поселения </t>
  </si>
  <si>
    <t>"Село Букань" за 2021год по кодам классификации источников  финансирования бюджета</t>
  </si>
  <si>
    <t>Приложение № 8</t>
  </si>
  <si>
    <t>Исполнение источников финансирования дефицита бюджета сельского поселения "Село Букань"</t>
  </si>
  <si>
    <t xml:space="preserve">за 2021год по кодам групп,подгрупп, статей, видов источников финансирования дефицитов </t>
  </si>
  <si>
    <t>бюджетов классификации операций сектора государственного управления, относящихся</t>
  </si>
  <si>
    <t>к источникам финансирования дефицитов бюджетов</t>
  </si>
  <si>
    <t>сельского поселения за 2021год</t>
  </si>
  <si>
    <t>Уточненные ассигн.</t>
  </si>
  <si>
    <t>Приложение № 2</t>
  </si>
  <si>
    <t>Приложение № 6</t>
  </si>
  <si>
    <t>Приложение № 1</t>
  </si>
  <si>
    <t>к решению  Сельской Думы СП "Село Букань"</t>
  </si>
  <si>
    <t>к  решению Сельской Думы СП "Село Букань"</t>
  </si>
  <si>
    <t>Исполнение доходов бюджета сельского поселения "Село Букань" за 2021год поведомственной структуре расходов</t>
  </si>
  <si>
    <t>к решению Сельской Думы СП "Село Букань"</t>
  </si>
  <si>
    <t>к  решению Сельской Думы СП "Село "Букань"</t>
  </si>
  <si>
    <t>от "20"апреля2022г. №11</t>
  </si>
  <si>
    <t>от "20" апреля 2022г. № 11</t>
  </si>
  <si>
    <t>от "20"апреля2022г.№11</t>
  </si>
  <si>
    <t>от "20"апреля 2022г. №11</t>
  </si>
  <si>
    <t>от "20"апреля_2022г.№11</t>
  </si>
  <si>
    <t xml:space="preserve"> от "20"апреля2022г.№11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</si>
</sst>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00\1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34">
    <xf numFmtId="0" fontId="0" fillId="0" borderId="0"/>
    <xf numFmtId="0" fontId="2" fillId="0" borderId="1">
      <alignment horizontal="center" vertical="top" wrapText="1"/>
    </xf>
    <xf numFmtId="49" fontId="2" fillId="0" borderId="1">
      <alignment horizontal="center" vertical="top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2">
      <alignment horizontal="center" vertical="center" shrinkToFit="1"/>
    </xf>
    <xf numFmtId="49" fontId="2" fillId="0" borderId="2">
      <alignment horizontal="center" vertical="center" shrinkToFit="1"/>
    </xf>
    <xf numFmtId="0" fontId="2" fillId="0" borderId="3">
      <alignment horizontal="left" wrapText="1"/>
    </xf>
    <xf numFmtId="0" fontId="2" fillId="0" borderId="4">
      <alignment horizontal="center" shrinkToFit="1"/>
    </xf>
    <xf numFmtId="49" fontId="2" fillId="0" borderId="5">
      <alignment horizontal="center"/>
    </xf>
    <xf numFmtId="4" fontId="2" fillId="0" borderId="5">
      <alignment horizontal="right" shrinkToFit="1"/>
    </xf>
    <xf numFmtId="4" fontId="2" fillId="0" borderId="6">
      <alignment horizontal="right" shrinkToFit="1"/>
    </xf>
    <xf numFmtId="0" fontId="2" fillId="0" borderId="7">
      <alignment horizontal="left" wrapText="1"/>
    </xf>
    <xf numFmtId="0" fontId="2" fillId="0" borderId="8">
      <alignment horizontal="center" shrinkToFit="1"/>
    </xf>
    <xf numFmtId="49" fontId="2" fillId="0" borderId="9">
      <alignment horizontal="center"/>
    </xf>
    <xf numFmtId="164" fontId="2" fillId="0" borderId="9">
      <alignment horizontal="right" shrinkToFit="1"/>
    </xf>
    <xf numFmtId="164" fontId="2" fillId="0" borderId="10">
      <alignment horizontal="right" shrinkToFit="1"/>
    </xf>
    <xf numFmtId="0" fontId="2" fillId="0" borderId="11">
      <alignment horizontal="left" wrapText="1"/>
    </xf>
    <xf numFmtId="49" fontId="2" fillId="0" borderId="12">
      <alignment horizontal="center" wrapText="1"/>
    </xf>
    <xf numFmtId="49" fontId="2" fillId="0" borderId="13">
      <alignment horizontal="center" wrapText="1"/>
    </xf>
    <xf numFmtId="4" fontId="2" fillId="0" borderId="13">
      <alignment horizontal="right" wrapText="1"/>
    </xf>
    <xf numFmtId="4" fontId="2" fillId="0" borderId="14">
      <alignment horizontal="right" wrapText="1"/>
    </xf>
    <xf numFmtId="0" fontId="2" fillId="0" borderId="15">
      <alignment horizontal="left" wrapText="1"/>
    </xf>
    <xf numFmtId="49" fontId="2" fillId="0" borderId="16">
      <alignment horizontal="center" shrinkToFit="1"/>
    </xf>
    <xf numFmtId="49" fontId="2" fillId="0" borderId="17">
      <alignment horizontal="center"/>
    </xf>
    <xf numFmtId="4" fontId="2" fillId="0" borderId="17">
      <alignment horizontal="right" shrinkToFit="1"/>
    </xf>
    <xf numFmtId="49" fontId="2" fillId="0" borderId="18">
      <alignment horizontal="center"/>
    </xf>
    <xf numFmtId="0" fontId="4" fillId="0" borderId="9">
      <alignment horizontal="center" vertical="center" wrapText="1"/>
    </xf>
    <xf numFmtId="0" fontId="5" fillId="0" borderId="1">
      <alignment horizontal="center" vertical="center" shrinkToFit="1"/>
    </xf>
    <xf numFmtId="0" fontId="4" fillId="0" borderId="21">
      <alignment horizontal="left"/>
    </xf>
    <xf numFmtId="4" fontId="5" fillId="2" borderId="1">
      <alignment horizontal="right" vertical="top" shrinkToFit="1"/>
    </xf>
    <xf numFmtId="4" fontId="5" fillId="0" borderId="1">
      <alignment horizontal="right" vertical="top" shrinkToFit="1"/>
    </xf>
    <xf numFmtId="4" fontId="4" fillId="3" borderId="1">
      <alignment horizontal="right" vertical="top" shrinkToFit="1"/>
    </xf>
    <xf numFmtId="0" fontId="5" fillId="0" borderId="22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4" fontId="1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vertical="justify" wrapText="1"/>
    </xf>
    <xf numFmtId="0" fontId="5" fillId="0" borderId="1" xfId="28" applyNumberFormat="1" applyProtection="1">
      <alignment horizontal="center" vertical="center" shrinkToFit="1"/>
    </xf>
    <xf numFmtId="0" fontId="5" fillId="0" borderId="1" xfId="4" quotePrefix="1" applyNumberFormat="1" applyFont="1" applyBorder="1" applyAlignment="1" applyProtection="1">
      <alignment horizontal="left" vertical="top" wrapText="1"/>
    </xf>
    <xf numFmtId="0" fontId="5" fillId="0" borderId="1" xfId="4" applyNumberFormat="1" applyFont="1" applyBorder="1" applyAlignment="1" applyProtection="1">
      <alignment horizontal="left" vertical="top" wrapText="1"/>
    </xf>
    <xf numFmtId="0" fontId="4" fillId="0" borderId="21" xfId="29" applyNumberFormat="1" applyProtection="1">
      <alignment horizontal="left"/>
    </xf>
    <xf numFmtId="4" fontId="5" fillId="2" borderId="1" xfId="30" applyNumberFormat="1" applyProtection="1">
      <alignment horizontal="right" vertical="top" shrinkToFit="1"/>
    </xf>
    <xf numFmtId="4" fontId="5" fillId="0" borderId="1" xfId="31" applyNumberFormat="1" applyProtection="1">
      <alignment horizontal="right" vertical="top" shrinkToFit="1"/>
    </xf>
    <xf numFmtId="4" fontId="4" fillId="3" borderId="1" xfId="32" applyNumberFormat="1" applyProtection="1">
      <alignment horizontal="right" vertical="top" shrinkToFit="1"/>
    </xf>
    <xf numFmtId="0" fontId="5" fillId="0" borderId="1" xfId="28" applyNumberFormat="1" applyFill="1" applyBorder="1" applyProtection="1">
      <alignment horizontal="center" vertical="center" shrinkToFit="1"/>
    </xf>
    <xf numFmtId="0" fontId="5" fillId="0" borderId="1" xfId="4" quotePrefix="1" applyNumberFormat="1" applyFont="1" applyBorder="1" applyAlignment="1" applyProtection="1">
      <alignment wrapText="1"/>
    </xf>
    <xf numFmtId="0" fontId="5" fillId="0" borderId="1" xfId="4" applyNumberFormat="1" applyFont="1" applyBorder="1" applyAlignment="1" applyProtection="1">
      <alignment wrapText="1"/>
    </xf>
    <xf numFmtId="0" fontId="0" fillId="0" borderId="0" xfId="0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23" xfId="0" applyBorder="1"/>
    <xf numFmtId="0" fontId="0" fillId="0" borderId="0" xfId="0" applyBorder="1"/>
    <xf numFmtId="165" fontId="0" fillId="0" borderId="23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/>
    <xf numFmtId="0" fontId="4" fillId="0" borderId="9" xfId="27" applyNumberFormat="1" applyProtection="1">
      <alignment horizontal="center" vertical="center" wrapText="1"/>
    </xf>
    <xf numFmtId="0" fontId="4" fillId="0" borderId="9" xfId="27">
      <alignment horizontal="center" vertical="center" wrapText="1"/>
    </xf>
    <xf numFmtId="0" fontId="6" fillId="0" borderId="9" xfId="27" applyNumberFormat="1" applyFont="1" applyProtection="1">
      <alignment horizontal="center" vertical="center" wrapText="1"/>
    </xf>
    <xf numFmtId="0" fontId="6" fillId="0" borderId="9" xfId="27" applyFo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34">
    <cellStyle name="st24" xfId="27"/>
    <cellStyle name="xl23" xfId="28"/>
    <cellStyle name="xl24" xfId="29"/>
    <cellStyle name="xl25" xfId="33"/>
    <cellStyle name="xl26" xfId="1"/>
    <cellStyle name="xl27" xfId="3"/>
    <cellStyle name="xl28" xfId="7"/>
    <cellStyle name="xl29" xfId="12"/>
    <cellStyle name="xl31" xfId="32"/>
    <cellStyle name="xl34" xfId="4"/>
    <cellStyle name="xl36" xfId="30"/>
    <cellStyle name="xl38" xfId="31"/>
    <cellStyle name="xl39" xfId="9"/>
    <cellStyle name="xl40" xfId="14"/>
    <cellStyle name="xl46" xfId="2"/>
    <cellStyle name="xl48" xfId="10"/>
    <cellStyle name="xl70" xfId="17"/>
    <cellStyle name="xl71" xfId="22"/>
    <cellStyle name="xl73" xfId="8"/>
    <cellStyle name="xl74" xfId="13"/>
    <cellStyle name="xl75" xfId="18"/>
    <cellStyle name="xl76" xfId="23"/>
    <cellStyle name="xl78" xfId="5"/>
    <cellStyle name="xl79" xfId="19"/>
    <cellStyle name="xl80" xfId="24"/>
    <cellStyle name="xl81" xfId="6"/>
    <cellStyle name="xl82" xfId="15"/>
    <cellStyle name="xl83" xfId="20"/>
    <cellStyle name="xl84" xfId="25"/>
    <cellStyle name="xl86" xfId="11"/>
    <cellStyle name="xl87" xfId="16"/>
    <cellStyle name="xl88" xfId="21"/>
    <cellStyle name="xl89" xfId="2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Normal="100" workbookViewId="0">
      <selection activeCell="D4" sqref="D4:G4"/>
    </sheetView>
  </sheetViews>
  <sheetFormatPr defaultRowHeight="14.4"/>
  <cols>
    <col min="1" max="1" width="0.77734375" customWidth="1"/>
    <col min="2" max="2" width="36.77734375" customWidth="1"/>
    <col min="3" max="3" width="4.77734375" customWidth="1"/>
    <col min="4" max="4" width="20.44140625" customWidth="1"/>
    <col min="5" max="5" width="12.33203125" customWidth="1"/>
    <col min="6" max="6" width="12.6640625" customWidth="1"/>
    <col min="7" max="7" width="8" customWidth="1"/>
    <col min="9" max="9" width="16.33203125" customWidth="1"/>
  </cols>
  <sheetData>
    <row r="1" spans="1:8">
      <c r="B1" s="35"/>
      <c r="C1" s="35"/>
      <c r="D1" s="36" t="s">
        <v>379</v>
      </c>
      <c r="E1" s="36"/>
      <c r="F1" s="36"/>
      <c r="G1" s="36"/>
      <c r="H1" s="35"/>
    </row>
    <row r="2" spans="1:8">
      <c r="B2" s="35"/>
      <c r="C2" s="35"/>
      <c r="D2" s="36" t="s">
        <v>380</v>
      </c>
      <c r="E2" s="36"/>
      <c r="F2" s="36"/>
      <c r="G2" s="36"/>
      <c r="H2" s="35"/>
    </row>
    <row r="3" spans="1:8">
      <c r="B3" s="35"/>
      <c r="C3" s="35"/>
      <c r="D3" s="36" t="s">
        <v>362</v>
      </c>
      <c r="E3" s="36"/>
      <c r="F3" s="36"/>
      <c r="G3" s="36"/>
      <c r="H3" s="35"/>
    </row>
    <row r="4" spans="1:8">
      <c r="B4" s="35"/>
      <c r="C4" s="35"/>
      <c r="D4" s="36" t="s">
        <v>390</v>
      </c>
      <c r="E4" s="36"/>
      <c r="F4" s="36"/>
      <c r="G4" s="36"/>
      <c r="H4" s="35"/>
    </row>
    <row r="5" spans="1:8">
      <c r="A5" s="1"/>
      <c r="B5" s="37" t="s">
        <v>110</v>
      </c>
      <c r="C5" s="37"/>
      <c r="D5" s="37"/>
      <c r="E5" s="37"/>
      <c r="F5" s="1"/>
      <c r="G5" s="1"/>
    </row>
    <row r="6" spans="1:8">
      <c r="A6" s="1"/>
      <c r="B6" s="38"/>
      <c r="C6" s="38"/>
      <c r="D6" s="38"/>
      <c r="E6" s="38"/>
      <c r="F6" s="1"/>
      <c r="G6" s="1"/>
    </row>
    <row r="7" spans="1:8" ht="57.6">
      <c r="A7" s="1"/>
      <c r="B7" s="3" t="s">
        <v>0</v>
      </c>
      <c r="C7" s="3"/>
      <c r="D7" s="3" t="s">
        <v>1</v>
      </c>
      <c r="E7" s="3" t="s">
        <v>2</v>
      </c>
      <c r="F7" s="3" t="s">
        <v>3</v>
      </c>
      <c r="G7" s="3" t="s">
        <v>67</v>
      </c>
    </row>
    <row r="8" spans="1:8">
      <c r="A8" s="1"/>
      <c r="B8" s="3">
        <v>1</v>
      </c>
      <c r="C8" s="3"/>
      <c r="D8" s="3">
        <v>3</v>
      </c>
      <c r="E8" s="3">
        <v>4</v>
      </c>
      <c r="F8" s="3">
        <v>5</v>
      </c>
      <c r="G8" s="3"/>
    </row>
    <row r="9" spans="1:8">
      <c r="A9" s="1"/>
      <c r="B9" s="6" t="s">
        <v>4</v>
      </c>
      <c r="C9" s="6"/>
      <c r="D9" s="6" t="s">
        <v>5</v>
      </c>
      <c r="E9" s="10">
        <v>13176868.91</v>
      </c>
      <c r="F9" s="10">
        <v>13032066.439999999</v>
      </c>
      <c r="G9" s="10">
        <f>F9/E9*100</f>
        <v>98.901085902963572</v>
      </c>
    </row>
    <row r="10" spans="1:8">
      <c r="A10" s="1"/>
      <c r="B10" s="3" t="s">
        <v>6</v>
      </c>
      <c r="C10" s="3"/>
      <c r="D10" s="3"/>
      <c r="E10" s="3"/>
      <c r="F10" s="3"/>
      <c r="G10" s="4"/>
    </row>
    <row r="11" spans="1:8" ht="28.8">
      <c r="A11" s="1"/>
      <c r="B11" s="6" t="s">
        <v>7</v>
      </c>
      <c r="C11" s="6"/>
      <c r="D11" s="6" t="s">
        <v>68</v>
      </c>
      <c r="E11" s="10">
        <v>365000</v>
      </c>
      <c r="F11" s="10">
        <v>388184.5</v>
      </c>
      <c r="G11" s="10">
        <f t="shared" ref="G11:G73" si="0">F11/E11*100</f>
        <v>106.35191780821917</v>
      </c>
    </row>
    <row r="12" spans="1:8" ht="28.8">
      <c r="A12" s="1"/>
      <c r="B12" s="3" t="s">
        <v>8</v>
      </c>
      <c r="C12" s="3"/>
      <c r="D12" s="3" t="s">
        <v>69</v>
      </c>
      <c r="E12" s="4">
        <v>27000</v>
      </c>
      <c r="F12" s="4">
        <v>28271.040000000001</v>
      </c>
      <c r="G12" s="4">
        <f t="shared" si="0"/>
        <v>104.70755555555556</v>
      </c>
    </row>
    <row r="13" spans="1:8" ht="28.8">
      <c r="A13" s="1"/>
      <c r="B13" s="3" t="s">
        <v>9</v>
      </c>
      <c r="C13" s="3">
        <v>182</v>
      </c>
      <c r="D13" s="3" t="s">
        <v>70</v>
      </c>
      <c r="E13" s="4">
        <v>27000</v>
      </c>
      <c r="F13" s="4">
        <v>28271.040000000001</v>
      </c>
      <c r="G13" s="4">
        <f t="shared" si="0"/>
        <v>104.70755555555556</v>
      </c>
    </row>
    <row r="14" spans="1:8" ht="115.2">
      <c r="A14" s="1"/>
      <c r="B14" s="5" t="s">
        <v>10</v>
      </c>
      <c r="C14" s="3">
        <v>182</v>
      </c>
      <c r="D14" s="3" t="s">
        <v>71</v>
      </c>
      <c r="E14" s="4">
        <v>27000</v>
      </c>
      <c r="F14" s="4">
        <v>28232.240000000002</v>
      </c>
      <c r="G14" s="4">
        <f t="shared" si="0"/>
        <v>104.56385185185187</v>
      </c>
    </row>
    <row r="15" spans="1:8" ht="158.4">
      <c r="A15" s="1"/>
      <c r="B15" s="5" t="s">
        <v>11</v>
      </c>
      <c r="C15" s="3">
        <v>182</v>
      </c>
      <c r="D15" s="3" t="s">
        <v>109</v>
      </c>
      <c r="E15" s="4">
        <v>27000</v>
      </c>
      <c r="F15" s="4">
        <v>28229.360000000001</v>
      </c>
      <c r="G15" s="4">
        <f t="shared" si="0"/>
        <v>104.5531851851852</v>
      </c>
    </row>
    <row r="16" spans="1:8" ht="129.6">
      <c r="A16" s="1"/>
      <c r="B16" s="5" t="s">
        <v>12</v>
      </c>
      <c r="C16" s="3">
        <v>182</v>
      </c>
      <c r="D16" s="3" t="s">
        <v>108</v>
      </c>
      <c r="E16" s="3" t="s">
        <v>13</v>
      </c>
      <c r="F16" s="3">
        <v>2.88</v>
      </c>
      <c r="G16" s="4">
        <v>0</v>
      </c>
    </row>
    <row r="17" spans="1:7" ht="72">
      <c r="A17" s="1"/>
      <c r="B17" s="3" t="s">
        <v>14</v>
      </c>
      <c r="C17" s="3">
        <v>182</v>
      </c>
      <c r="D17" s="3" t="s">
        <v>107</v>
      </c>
      <c r="E17" s="3" t="s">
        <v>13</v>
      </c>
      <c r="F17" s="3">
        <v>38.799999999999997</v>
      </c>
      <c r="G17" s="4">
        <v>0</v>
      </c>
    </row>
    <row r="18" spans="1:7" ht="115.2">
      <c r="A18" s="1"/>
      <c r="B18" s="3" t="s">
        <v>15</v>
      </c>
      <c r="C18" s="3">
        <v>182</v>
      </c>
      <c r="D18" s="3" t="s">
        <v>106</v>
      </c>
      <c r="E18" s="3" t="s">
        <v>13</v>
      </c>
      <c r="F18" s="3">
        <v>38.78</v>
      </c>
      <c r="G18" s="4">
        <v>0</v>
      </c>
    </row>
    <row r="19" spans="1:7" ht="86.4">
      <c r="A19" s="1"/>
      <c r="B19" s="3" t="s">
        <v>16</v>
      </c>
      <c r="C19" s="3">
        <v>182</v>
      </c>
      <c r="D19" s="3" t="s">
        <v>105</v>
      </c>
      <c r="E19" s="3" t="s">
        <v>13</v>
      </c>
      <c r="F19" s="3">
        <v>0.02</v>
      </c>
      <c r="G19" s="4">
        <v>0</v>
      </c>
    </row>
    <row r="20" spans="1:7" ht="28.8">
      <c r="A20" s="1"/>
      <c r="B20" s="3" t="s">
        <v>17</v>
      </c>
      <c r="C20" s="3">
        <v>182</v>
      </c>
      <c r="D20" s="3" t="s">
        <v>104</v>
      </c>
      <c r="E20" s="4">
        <v>30000</v>
      </c>
      <c r="F20" s="4">
        <v>65432.36</v>
      </c>
      <c r="G20" s="4">
        <f t="shared" si="0"/>
        <v>218.10786666666667</v>
      </c>
    </row>
    <row r="21" spans="1:7" ht="43.2">
      <c r="A21" s="1"/>
      <c r="B21" s="3" t="s">
        <v>18</v>
      </c>
      <c r="C21" s="3">
        <v>182</v>
      </c>
      <c r="D21" s="3" t="s">
        <v>103</v>
      </c>
      <c r="E21" s="4">
        <v>30000</v>
      </c>
      <c r="F21" s="4">
        <v>66158.429999999993</v>
      </c>
      <c r="G21" s="4">
        <f t="shared" si="0"/>
        <v>220.52809999999999</v>
      </c>
    </row>
    <row r="22" spans="1:7" ht="57.6">
      <c r="A22" s="1"/>
      <c r="B22" s="3" t="s">
        <v>19</v>
      </c>
      <c r="C22" s="3">
        <v>182</v>
      </c>
      <c r="D22" s="3" t="s">
        <v>102</v>
      </c>
      <c r="E22" s="4">
        <v>30000</v>
      </c>
      <c r="F22" s="4">
        <v>63443.63</v>
      </c>
      <c r="G22" s="4">
        <f t="shared" si="0"/>
        <v>211.47876666666664</v>
      </c>
    </row>
    <row r="23" spans="1:7" ht="57.6">
      <c r="A23" s="1"/>
      <c r="B23" s="3" t="s">
        <v>19</v>
      </c>
      <c r="C23" s="3">
        <v>182</v>
      </c>
      <c r="D23" s="3" t="s">
        <v>101</v>
      </c>
      <c r="E23" s="4">
        <v>30000</v>
      </c>
      <c r="F23" s="4">
        <v>63443.63</v>
      </c>
      <c r="G23" s="4">
        <f t="shared" si="0"/>
        <v>211.47876666666664</v>
      </c>
    </row>
    <row r="24" spans="1:7" ht="100.8">
      <c r="A24" s="1"/>
      <c r="B24" s="3" t="s">
        <v>20</v>
      </c>
      <c r="C24" s="3">
        <v>182</v>
      </c>
      <c r="D24" s="3" t="s">
        <v>100</v>
      </c>
      <c r="E24" s="4">
        <v>30000</v>
      </c>
      <c r="F24" s="4">
        <v>63443.83</v>
      </c>
      <c r="G24" s="4">
        <f t="shared" si="0"/>
        <v>211.47943333333333</v>
      </c>
    </row>
    <row r="25" spans="1:7" ht="72">
      <c r="A25" s="1"/>
      <c r="B25" s="3" t="s">
        <v>21</v>
      </c>
      <c r="C25" s="3">
        <v>182</v>
      </c>
      <c r="D25" s="3" t="s">
        <v>99</v>
      </c>
      <c r="E25" s="3" t="s">
        <v>13</v>
      </c>
      <c r="F25" s="3">
        <v>-0.2</v>
      </c>
      <c r="G25" s="4">
        <v>0</v>
      </c>
    </row>
    <row r="26" spans="1:7" ht="72">
      <c r="A26" s="1"/>
      <c r="B26" s="3" t="s">
        <v>22</v>
      </c>
      <c r="C26" s="3">
        <v>182</v>
      </c>
      <c r="D26" s="3" t="s">
        <v>98</v>
      </c>
      <c r="E26" s="3" t="s">
        <v>13</v>
      </c>
      <c r="F26" s="4">
        <v>2714.8</v>
      </c>
      <c r="G26" s="4">
        <v>0</v>
      </c>
    </row>
    <row r="27" spans="1:7" ht="100.8">
      <c r="A27" s="1"/>
      <c r="B27" s="3" t="s">
        <v>23</v>
      </c>
      <c r="C27" s="3">
        <v>182</v>
      </c>
      <c r="D27" s="3" t="s">
        <v>97</v>
      </c>
      <c r="E27" s="3" t="s">
        <v>13</v>
      </c>
      <c r="F27" s="4">
        <v>2714.8</v>
      </c>
      <c r="G27" s="4">
        <v>0</v>
      </c>
    </row>
    <row r="28" spans="1:7" ht="144">
      <c r="A28" s="1"/>
      <c r="B28" s="5" t="s">
        <v>24</v>
      </c>
      <c r="C28" s="3">
        <v>182</v>
      </c>
      <c r="D28" s="3" t="s">
        <v>96</v>
      </c>
      <c r="E28" s="3" t="s">
        <v>13</v>
      </c>
      <c r="F28" s="4">
        <v>2714.8</v>
      </c>
      <c r="G28" s="4">
        <v>0</v>
      </c>
    </row>
    <row r="29" spans="1:7" ht="28.8">
      <c r="A29" s="1"/>
      <c r="B29" s="3" t="s">
        <v>25</v>
      </c>
      <c r="C29" s="3">
        <v>182</v>
      </c>
      <c r="D29" s="3" t="s">
        <v>95</v>
      </c>
      <c r="E29" s="3" t="s">
        <v>13</v>
      </c>
      <c r="F29" s="3">
        <v>-726.07</v>
      </c>
      <c r="G29" s="4">
        <v>0</v>
      </c>
    </row>
    <row r="30" spans="1:7" ht="28.8">
      <c r="A30" s="1"/>
      <c r="B30" s="3" t="s">
        <v>25</v>
      </c>
      <c r="C30" s="3">
        <v>182</v>
      </c>
      <c r="D30" s="3" t="s">
        <v>94</v>
      </c>
      <c r="E30" s="3" t="s">
        <v>13</v>
      </c>
      <c r="F30" s="3">
        <v>-726.07</v>
      </c>
      <c r="G30" s="4">
        <v>0</v>
      </c>
    </row>
    <row r="31" spans="1:7" ht="57.6">
      <c r="A31" s="1"/>
      <c r="B31" s="3" t="s">
        <v>26</v>
      </c>
      <c r="C31" s="3">
        <v>182</v>
      </c>
      <c r="D31" s="3" t="s">
        <v>93</v>
      </c>
      <c r="E31" s="3" t="s">
        <v>13</v>
      </c>
      <c r="F31" s="3">
        <v>-726.07</v>
      </c>
      <c r="G31" s="4">
        <v>0</v>
      </c>
    </row>
    <row r="32" spans="1:7" ht="28.8">
      <c r="A32" s="1"/>
      <c r="B32" s="3" t="s">
        <v>27</v>
      </c>
      <c r="C32" s="3">
        <v>182</v>
      </c>
      <c r="D32" s="3" t="s">
        <v>92</v>
      </c>
      <c r="E32" s="4">
        <v>135000</v>
      </c>
      <c r="F32" s="4">
        <v>221523.13</v>
      </c>
      <c r="G32" s="4">
        <f t="shared" si="0"/>
        <v>164.09120740740741</v>
      </c>
    </row>
    <row r="33" spans="1:7" ht="28.8">
      <c r="A33" s="1"/>
      <c r="B33" s="3" t="s">
        <v>28</v>
      </c>
      <c r="C33" s="3">
        <v>182</v>
      </c>
      <c r="D33" s="3" t="s">
        <v>91</v>
      </c>
      <c r="E33" s="4">
        <v>35000</v>
      </c>
      <c r="F33" s="4">
        <v>84461.22</v>
      </c>
      <c r="G33" s="4">
        <f t="shared" si="0"/>
        <v>241.31777142857143</v>
      </c>
    </row>
    <row r="34" spans="1:7" ht="72">
      <c r="A34" s="1"/>
      <c r="B34" s="3" t="s">
        <v>29</v>
      </c>
      <c r="C34" s="3">
        <v>182</v>
      </c>
      <c r="D34" s="3" t="s">
        <v>90</v>
      </c>
      <c r="E34" s="4">
        <v>35000</v>
      </c>
      <c r="F34" s="4">
        <v>84461.22</v>
      </c>
      <c r="G34" s="4">
        <f t="shared" si="0"/>
        <v>241.31777142857143</v>
      </c>
    </row>
    <row r="35" spans="1:7" ht="115.2">
      <c r="A35" s="1"/>
      <c r="B35" s="3" t="s">
        <v>30</v>
      </c>
      <c r="C35" s="3">
        <v>182</v>
      </c>
      <c r="D35" s="3" t="s">
        <v>89</v>
      </c>
      <c r="E35" s="4">
        <v>35000</v>
      </c>
      <c r="F35" s="4">
        <v>84028.12</v>
      </c>
      <c r="G35" s="4">
        <f t="shared" si="0"/>
        <v>240.08034285714282</v>
      </c>
    </row>
    <row r="36" spans="1:7" ht="86.4">
      <c r="A36" s="1"/>
      <c r="B36" s="3" t="s">
        <v>31</v>
      </c>
      <c r="C36" s="3">
        <v>182</v>
      </c>
      <c r="D36" s="3" t="s">
        <v>88</v>
      </c>
      <c r="E36" s="3" t="s">
        <v>13</v>
      </c>
      <c r="F36" s="3">
        <v>433.1</v>
      </c>
      <c r="G36" s="4" t="e">
        <f t="shared" si="0"/>
        <v>#VALUE!</v>
      </c>
    </row>
    <row r="37" spans="1:7" ht="28.8">
      <c r="A37" s="1"/>
      <c r="B37" s="3" t="s">
        <v>32</v>
      </c>
      <c r="C37" s="3">
        <v>182</v>
      </c>
      <c r="D37" s="3" t="s">
        <v>87</v>
      </c>
      <c r="E37" s="4">
        <v>100000</v>
      </c>
      <c r="F37" s="4">
        <v>137061.91</v>
      </c>
      <c r="G37" s="4">
        <f t="shared" si="0"/>
        <v>137.06191000000001</v>
      </c>
    </row>
    <row r="38" spans="1:7" ht="28.8">
      <c r="A38" s="1"/>
      <c r="B38" s="3" t="s">
        <v>33</v>
      </c>
      <c r="C38" s="3">
        <v>182</v>
      </c>
      <c r="D38" s="3" t="s">
        <v>86</v>
      </c>
      <c r="E38" s="3" t="s">
        <v>13</v>
      </c>
      <c r="F38" s="3">
        <v>908.81</v>
      </c>
      <c r="G38" s="4">
        <v>0</v>
      </c>
    </row>
    <row r="39" spans="1:7" ht="57.6">
      <c r="A39" s="1"/>
      <c r="B39" s="3" t="s">
        <v>34</v>
      </c>
      <c r="C39" s="3">
        <v>182</v>
      </c>
      <c r="D39" s="3" t="s">
        <v>85</v>
      </c>
      <c r="E39" s="3" t="s">
        <v>13</v>
      </c>
      <c r="F39" s="3">
        <v>908.81</v>
      </c>
      <c r="G39" s="4">
        <v>0</v>
      </c>
    </row>
    <row r="40" spans="1:7" ht="100.8">
      <c r="A40" s="1"/>
      <c r="B40" s="3" t="s">
        <v>35</v>
      </c>
      <c r="C40" s="3">
        <v>182</v>
      </c>
      <c r="D40" s="3" t="s">
        <v>84</v>
      </c>
      <c r="E40" s="3" t="s">
        <v>13</v>
      </c>
      <c r="F40" s="3">
        <v>903</v>
      </c>
      <c r="G40" s="4">
        <v>0</v>
      </c>
    </row>
    <row r="41" spans="1:7" ht="72">
      <c r="A41" s="1"/>
      <c r="B41" s="3" t="s">
        <v>36</v>
      </c>
      <c r="C41" s="3">
        <v>182</v>
      </c>
      <c r="D41" s="3" t="s">
        <v>83</v>
      </c>
      <c r="E41" s="3" t="s">
        <v>13</v>
      </c>
      <c r="F41" s="3">
        <v>5.81</v>
      </c>
      <c r="G41" s="4">
        <v>0</v>
      </c>
    </row>
    <row r="42" spans="1:7" ht="28.8">
      <c r="A42" s="1"/>
      <c r="B42" s="3" t="s">
        <v>37</v>
      </c>
      <c r="C42" s="3">
        <v>182</v>
      </c>
      <c r="D42" s="3" t="s">
        <v>82</v>
      </c>
      <c r="E42" s="4">
        <v>100000</v>
      </c>
      <c r="F42" s="4">
        <v>136153.1</v>
      </c>
      <c r="G42" s="4">
        <f t="shared" si="0"/>
        <v>136.15309999999999</v>
      </c>
    </row>
    <row r="43" spans="1:7" ht="57.6">
      <c r="A43" s="1"/>
      <c r="B43" s="3" t="s">
        <v>38</v>
      </c>
      <c r="C43" s="3">
        <v>182</v>
      </c>
      <c r="D43" s="3" t="s">
        <v>81</v>
      </c>
      <c r="E43" s="4">
        <v>100000</v>
      </c>
      <c r="F43" s="4">
        <v>136153.1</v>
      </c>
      <c r="G43" s="4">
        <f t="shared" si="0"/>
        <v>136.15309999999999</v>
      </c>
    </row>
    <row r="44" spans="1:7" ht="100.8">
      <c r="A44" s="1"/>
      <c r="B44" s="3" t="s">
        <v>39</v>
      </c>
      <c r="C44" s="3">
        <v>182</v>
      </c>
      <c r="D44" s="3" t="s">
        <v>80</v>
      </c>
      <c r="E44" s="4">
        <v>100000</v>
      </c>
      <c r="F44" s="4">
        <v>134955.82999999999</v>
      </c>
      <c r="G44" s="4">
        <f t="shared" si="0"/>
        <v>134.95582999999996</v>
      </c>
    </row>
    <row r="45" spans="1:7" ht="72">
      <c r="A45" s="1"/>
      <c r="B45" s="3" t="s">
        <v>40</v>
      </c>
      <c r="C45" s="3">
        <v>182</v>
      </c>
      <c r="D45" s="3" t="s">
        <v>79</v>
      </c>
      <c r="E45" s="3" t="s">
        <v>13</v>
      </c>
      <c r="F45" s="4">
        <v>1197.27</v>
      </c>
      <c r="G45" s="4">
        <v>0</v>
      </c>
    </row>
    <row r="46" spans="1:7" ht="57.6">
      <c r="A46" s="1"/>
      <c r="B46" s="3" t="s">
        <v>41</v>
      </c>
      <c r="C46" s="3">
        <v>182</v>
      </c>
      <c r="D46" s="3" t="s">
        <v>78</v>
      </c>
      <c r="E46" s="4">
        <v>124000</v>
      </c>
      <c r="F46" s="4">
        <v>23957.97</v>
      </c>
      <c r="G46" s="4">
        <f t="shared" si="0"/>
        <v>19.320943548387099</v>
      </c>
    </row>
    <row r="47" spans="1:7" ht="129.6">
      <c r="A47" s="1"/>
      <c r="B47" s="5" t="s">
        <v>42</v>
      </c>
      <c r="C47" s="3">
        <v>182</v>
      </c>
      <c r="D47" s="3" t="s">
        <v>77</v>
      </c>
      <c r="E47" s="4">
        <v>124000</v>
      </c>
      <c r="F47" s="4">
        <v>23957.97</v>
      </c>
      <c r="G47" s="4">
        <f t="shared" si="0"/>
        <v>19.320943548387099</v>
      </c>
    </row>
    <row r="48" spans="1:7" ht="115.2">
      <c r="A48" s="1"/>
      <c r="B48" s="5" t="s">
        <v>43</v>
      </c>
      <c r="C48" s="3">
        <v>182</v>
      </c>
      <c r="D48" s="3" t="s">
        <v>76</v>
      </c>
      <c r="E48" s="4">
        <v>124000</v>
      </c>
      <c r="F48" s="4">
        <v>23957.97</v>
      </c>
      <c r="G48" s="4">
        <f t="shared" si="0"/>
        <v>19.320943548387099</v>
      </c>
    </row>
    <row r="49" spans="1:7" ht="100.8">
      <c r="A49" s="1"/>
      <c r="B49" s="3" t="s">
        <v>44</v>
      </c>
      <c r="C49" s="3">
        <v>182</v>
      </c>
      <c r="D49" s="3" t="s">
        <v>75</v>
      </c>
      <c r="E49" s="4">
        <v>124000</v>
      </c>
      <c r="F49" s="4">
        <v>23957.97</v>
      </c>
      <c r="G49" s="4">
        <f t="shared" si="0"/>
        <v>19.320943548387099</v>
      </c>
    </row>
    <row r="50" spans="1:7" ht="28.8">
      <c r="A50" s="1"/>
      <c r="B50" s="3" t="s">
        <v>45</v>
      </c>
      <c r="C50" s="3">
        <v>182</v>
      </c>
      <c r="D50" s="3" t="s">
        <v>74</v>
      </c>
      <c r="E50" s="4">
        <v>49000</v>
      </c>
      <c r="F50" s="4">
        <v>49000</v>
      </c>
      <c r="G50" s="4">
        <f t="shared" si="0"/>
        <v>100</v>
      </c>
    </row>
    <row r="51" spans="1:7" ht="28.8">
      <c r="A51" s="1"/>
      <c r="B51" s="3" t="s">
        <v>46</v>
      </c>
      <c r="C51" s="3">
        <v>182</v>
      </c>
      <c r="D51" s="3" t="s">
        <v>73</v>
      </c>
      <c r="E51" s="4">
        <v>49000</v>
      </c>
      <c r="F51" s="4">
        <v>49000</v>
      </c>
      <c r="G51" s="4">
        <f t="shared" si="0"/>
        <v>100</v>
      </c>
    </row>
    <row r="52" spans="1:7" ht="28.8">
      <c r="A52" s="1"/>
      <c r="B52" s="3" t="s">
        <v>47</v>
      </c>
      <c r="C52" s="3">
        <v>182</v>
      </c>
      <c r="D52" s="3" t="s">
        <v>72</v>
      </c>
      <c r="E52" s="4">
        <v>49000</v>
      </c>
      <c r="F52" s="4">
        <v>49000</v>
      </c>
      <c r="G52" s="4">
        <f t="shared" si="0"/>
        <v>100</v>
      </c>
    </row>
    <row r="53" spans="1:7" ht="28.8">
      <c r="A53" s="1"/>
      <c r="B53" s="6" t="s">
        <v>48</v>
      </c>
      <c r="C53" s="6"/>
      <c r="D53" s="6" t="s">
        <v>133</v>
      </c>
      <c r="E53" s="10">
        <v>12811868.91</v>
      </c>
      <c r="F53" s="10">
        <v>12643881.939999999</v>
      </c>
      <c r="G53" s="10">
        <f t="shared" si="0"/>
        <v>98.688817602021501</v>
      </c>
    </row>
    <row r="54" spans="1:7" ht="43.2">
      <c r="A54" s="1"/>
      <c r="B54" s="3" t="s">
        <v>49</v>
      </c>
      <c r="C54" s="3"/>
      <c r="D54" s="3" t="s">
        <v>132</v>
      </c>
      <c r="E54" s="4">
        <v>12811868.91</v>
      </c>
      <c r="F54" s="4">
        <v>12643881.939999999</v>
      </c>
      <c r="G54" s="4">
        <f t="shared" si="0"/>
        <v>98.688817602021501</v>
      </c>
    </row>
    <row r="55" spans="1:7" ht="28.8">
      <c r="A55" s="1"/>
      <c r="B55" s="3" t="s">
        <v>50</v>
      </c>
      <c r="C55" s="11" t="s">
        <v>111</v>
      </c>
      <c r="D55" s="3" t="s">
        <v>131</v>
      </c>
      <c r="E55" s="4">
        <v>9196994</v>
      </c>
      <c r="F55" s="4">
        <v>9196994</v>
      </c>
      <c r="G55" s="4">
        <f t="shared" si="0"/>
        <v>100</v>
      </c>
    </row>
    <row r="56" spans="1:7" ht="28.8">
      <c r="A56" s="1"/>
      <c r="B56" s="3" t="s">
        <v>51</v>
      </c>
      <c r="C56" s="11" t="s">
        <v>111</v>
      </c>
      <c r="D56" s="3" t="s">
        <v>130</v>
      </c>
      <c r="E56" s="4">
        <v>9196994</v>
      </c>
      <c r="F56" s="4">
        <v>9196994</v>
      </c>
      <c r="G56" s="4">
        <f t="shared" si="0"/>
        <v>100</v>
      </c>
    </row>
    <row r="57" spans="1:7" ht="72">
      <c r="A57" s="1"/>
      <c r="B57" s="3" t="s">
        <v>52</v>
      </c>
      <c r="C57" s="11" t="s">
        <v>111</v>
      </c>
      <c r="D57" s="3" t="s">
        <v>129</v>
      </c>
      <c r="E57" s="4">
        <v>9196994</v>
      </c>
      <c r="F57" s="4">
        <v>9196994</v>
      </c>
      <c r="G57" s="4">
        <f t="shared" si="0"/>
        <v>100</v>
      </c>
    </row>
    <row r="58" spans="1:7" ht="43.2">
      <c r="A58" s="1"/>
      <c r="B58" s="3" t="s">
        <v>53</v>
      </c>
      <c r="C58" s="11" t="s">
        <v>111</v>
      </c>
      <c r="D58" s="3" t="s">
        <v>128</v>
      </c>
      <c r="E58" s="4">
        <v>9196994</v>
      </c>
      <c r="F58" s="4">
        <v>9196994</v>
      </c>
      <c r="G58" s="4">
        <f t="shared" si="0"/>
        <v>100</v>
      </c>
    </row>
    <row r="59" spans="1:7" ht="43.2">
      <c r="A59" s="1"/>
      <c r="B59" s="3" t="s">
        <v>54</v>
      </c>
      <c r="C59" s="11" t="s">
        <v>111</v>
      </c>
      <c r="D59" s="3" t="s">
        <v>127</v>
      </c>
      <c r="E59" s="4">
        <v>700000</v>
      </c>
      <c r="F59" s="4">
        <v>532013.03</v>
      </c>
      <c r="G59" s="4">
        <f t="shared" si="0"/>
        <v>76.001861428571431</v>
      </c>
    </row>
    <row r="60" spans="1:7" ht="28.8">
      <c r="A60" s="1"/>
      <c r="B60" s="3" t="s">
        <v>55</v>
      </c>
      <c r="C60" s="11" t="s">
        <v>111</v>
      </c>
      <c r="D60" s="3" t="s">
        <v>126</v>
      </c>
      <c r="E60" s="4">
        <v>700000</v>
      </c>
      <c r="F60" s="4">
        <v>532013.03</v>
      </c>
      <c r="G60" s="4">
        <f t="shared" si="0"/>
        <v>76.001861428571431</v>
      </c>
    </row>
    <row r="61" spans="1:7" ht="28.8">
      <c r="A61" s="1"/>
      <c r="B61" s="3" t="s">
        <v>56</v>
      </c>
      <c r="C61" s="11" t="s">
        <v>111</v>
      </c>
      <c r="D61" s="3" t="s">
        <v>125</v>
      </c>
      <c r="E61" s="4">
        <v>700000</v>
      </c>
      <c r="F61" s="4">
        <v>532013.03</v>
      </c>
      <c r="G61" s="4">
        <f t="shared" si="0"/>
        <v>76.001861428571431</v>
      </c>
    </row>
    <row r="62" spans="1:7" ht="28.8">
      <c r="A62" s="1"/>
      <c r="B62" s="3" t="s">
        <v>56</v>
      </c>
      <c r="C62" s="11" t="s">
        <v>111</v>
      </c>
      <c r="D62" s="3" t="s">
        <v>124</v>
      </c>
      <c r="E62" s="4">
        <v>700000</v>
      </c>
      <c r="F62" s="4">
        <v>532013.03</v>
      </c>
      <c r="G62" s="4">
        <f t="shared" si="0"/>
        <v>76.001861428571431</v>
      </c>
    </row>
    <row r="63" spans="1:7" ht="28.8">
      <c r="A63" s="1"/>
      <c r="B63" s="3" t="s">
        <v>57</v>
      </c>
      <c r="C63" s="11" t="s">
        <v>111</v>
      </c>
      <c r="D63" s="3" t="s">
        <v>123</v>
      </c>
      <c r="E63" s="4">
        <v>63200</v>
      </c>
      <c r="F63" s="4">
        <v>63200</v>
      </c>
      <c r="G63" s="4">
        <f t="shared" si="0"/>
        <v>100</v>
      </c>
    </row>
    <row r="64" spans="1:7" ht="57.6">
      <c r="A64" s="1"/>
      <c r="B64" s="3" t="s">
        <v>58</v>
      </c>
      <c r="C64" s="11" t="s">
        <v>111</v>
      </c>
      <c r="D64" s="3" t="s">
        <v>122</v>
      </c>
      <c r="E64" s="4">
        <v>63200</v>
      </c>
      <c r="F64" s="4">
        <v>63200</v>
      </c>
      <c r="G64" s="4">
        <f t="shared" si="0"/>
        <v>100</v>
      </c>
    </row>
    <row r="65" spans="2:7" ht="72">
      <c r="B65" s="7" t="s">
        <v>59</v>
      </c>
      <c r="C65" s="11" t="s">
        <v>111</v>
      </c>
      <c r="D65" s="7" t="s">
        <v>121</v>
      </c>
      <c r="E65" s="8">
        <v>63200</v>
      </c>
      <c r="F65" s="8">
        <v>63200</v>
      </c>
      <c r="G65" s="8">
        <f t="shared" si="0"/>
        <v>100</v>
      </c>
    </row>
    <row r="66" spans="2:7" ht="28.8">
      <c r="B66" s="7" t="s">
        <v>60</v>
      </c>
      <c r="C66" s="11" t="s">
        <v>111</v>
      </c>
      <c r="D66" s="7" t="s">
        <v>120</v>
      </c>
      <c r="E66" s="8">
        <v>2851674.91</v>
      </c>
      <c r="F66" s="8">
        <v>2851674.91</v>
      </c>
      <c r="G66" s="8">
        <f t="shared" si="0"/>
        <v>100</v>
      </c>
    </row>
    <row r="67" spans="2:7" ht="100.8">
      <c r="B67" s="7" t="s">
        <v>61</v>
      </c>
      <c r="C67" s="11" t="s">
        <v>111</v>
      </c>
      <c r="D67" s="7" t="s">
        <v>119</v>
      </c>
      <c r="E67" s="8">
        <v>673574.91</v>
      </c>
      <c r="F67" s="8">
        <v>673574.91</v>
      </c>
      <c r="G67" s="8">
        <f t="shared" si="0"/>
        <v>100</v>
      </c>
    </row>
    <row r="68" spans="2:7" ht="158.4">
      <c r="B68" s="9" t="s">
        <v>62</v>
      </c>
      <c r="C68" s="11" t="s">
        <v>111</v>
      </c>
      <c r="D68" s="7" t="s">
        <v>118</v>
      </c>
      <c r="E68" s="8">
        <v>99759.45</v>
      </c>
      <c r="F68" s="8">
        <v>99759.45</v>
      </c>
      <c r="G68" s="8">
        <f t="shared" si="0"/>
        <v>100</v>
      </c>
    </row>
    <row r="69" spans="2:7" ht="129.6">
      <c r="B69" s="9" t="s">
        <v>63</v>
      </c>
      <c r="C69" s="11" t="s">
        <v>111</v>
      </c>
      <c r="D69" s="7" t="s">
        <v>117</v>
      </c>
      <c r="E69" s="8">
        <v>573815.46</v>
      </c>
      <c r="F69" s="8">
        <v>573815.46</v>
      </c>
      <c r="G69" s="8">
        <f t="shared" si="0"/>
        <v>100</v>
      </c>
    </row>
    <row r="70" spans="2:7" ht="28.8">
      <c r="B70" s="7" t="s">
        <v>64</v>
      </c>
      <c r="C70" s="11" t="s">
        <v>111</v>
      </c>
      <c r="D70" s="7" t="s">
        <v>116</v>
      </c>
      <c r="E70" s="8">
        <v>2178100</v>
      </c>
      <c r="F70" s="8">
        <v>2178100</v>
      </c>
      <c r="G70" s="8">
        <f t="shared" si="0"/>
        <v>100</v>
      </c>
    </row>
    <row r="71" spans="2:7" ht="43.2">
      <c r="B71" s="7" t="s">
        <v>65</v>
      </c>
      <c r="C71" s="11" t="s">
        <v>111</v>
      </c>
      <c r="D71" s="7" t="s">
        <v>115</v>
      </c>
      <c r="E71" s="8">
        <v>2178100</v>
      </c>
      <c r="F71" s="8">
        <v>2178100</v>
      </c>
      <c r="G71" s="8">
        <f t="shared" si="0"/>
        <v>100</v>
      </c>
    </row>
    <row r="72" spans="2:7" ht="115.2">
      <c r="B72" s="7" t="s">
        <v>66</v>
      </c>
      <c r="C72" s="11" t="s">
        <v>111</v>
      </c>
      <c r="D72" s="7" t="s">
        <v>114</v>
      </c>
      <c r="E72" s="8">
        <v>178100</v>
      </c>
      <c r="F72" s="8">
        <v>178100</v>
      </c>
      <c r="G72" s="8">
        <f t="shared" si="0"/>
        <v>100</v>
      </c>
    </row>
    <row r="73" spans="2:7" ht="144">
      <c r="B73" s="7" t="s">
        <v>112</v>
      </c>
      <c r="C73" s="11" t="s">
        <v>111</v>
      </c>
      <c r="D73" s="7" t="s">
        <v>113</v>
      </c>
      <c r="E73" s="8">
        <v>2000000</v>
      </c>
      <c r="F73" s="8">
        <v>2000000</v>
      </c>
      <c r="G73" s="8">
        <f t="shared" si="0"/>
        <v>100</v>
      </c>
    </row>
    <row r="74" spans="2:7">
      <c r="B74" s="32"/>
      <c r="C74" s="34"/>
    </row>
    <row r="75" spans="2:7">
      <c r="B75" s="33"/>
      <c r="C75" s="33"/>
    </row>
  </sheetData>
  <mergeCells count="5">
    <mergeCell ref="D1:G1"/>
    <mergeCell ref="D2:G2"/>
    <mergeCell ref="D3:G3"/>
    <mergeCell ref="D4:G4"/>
    <mergeCell ref="B5:E6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Normal="100" workbookViewId="0">
      <selection activeCell="B4" sqref="B4:E4"/>
    </sheetView>
  </sheetViews>
  <sheetFormatPr defaultRowHeight="14.4"/>
  <cols>
    <col min="1" max="1" width="35" customWidth="1"/>
    <col min="2" max="2" width="21" customWidth="1"/>
    <col min="3" max="3" width="13.109375" customWidth="1"/>
    <col min="4" max="4" width="14.6640625" customWidth="1"/>
    <col min="5" max="5" width="8" customWidth="1"/>
  </cols>
  <sheetData>
    <row r="1" spans="1:5">
      <c r="B1" s="36" t="s">
        <v>377</v>
      </c>
      <c r="C1" s="36"/>
      <c r="D1" s="36"/>
      <c r="E1" s="36"/>
    </row>
    <row r="2" spans="1:5">
      <c r="B2" s="36" t="s">
        <v>381</v>
      </c>
      <c r="C2" s="36"/>
      <c r="D2" s="36"/>
      <c r="E2" s="36"/>
    </row>
    <row r="3" spans="1:5">
      <c r="B3" s="36" t="s">
        <v>362</v>
      </c>
      <c r="C3" s="36"/>
      <c r="D3" s="36"/>
      <c r="E3" s="36"/>
    </row>
    <row r="4" spans="1:5">
      <c r="B4" s="36" t="s">
        <v>387</v>
      </c>
      <c r="C4" s="36"/>
      <c r="D4" s="36"/>
      <c r="E4" s="36"/>
    </row>
    <row r="5" spans="1:5" ht="14.4" customHeight="1">
      <c r="A5" s="37" t="s">
        <v>271</v>
      </c>
      <c r="B5" s="39"/>
      <c r="C5" s="39"/>
      <c r="D5" s="39"/>
      <c r="E5" s="39"/>
    </row>
    <row r="6" spans="1:5">
      <c r="A6" s="39"/>
      <c r="B6" s="39"/>
      <c r="C6" s="39"/>
      <c r="D6" s="39"/>
      <c r="E6" s="39"/>
    </row>
    <row r="8" spans="1:5" ht="43.2">
      <c r="A8" s="3" t="s">
        <v>0</v>
      </c>
      <c r="B8" s="3" t="s">
        <v>1</v>
      </c>
      <c r="C8" s="3" t="s">
        <v>2</v>
      </c>
      <c r="D8" s="3" t="s">
        <v>3</v>
      </c>
      <c r="E8" s="3" t="s">
        <v>67</v>
      </c>
    </row>
    <row r="9" spans="1:5">
      <c r="A9" s="3">
        <v>1</v>
      </c>
      <c r="B9" s="3">
        <v>3</v>
      </c>
      <c r="C9" s="3">
        <v>4</v>
      </c>
      <c r="D9" s="3">
        <v>5</v>
      </c>
      <c r="E9" s="3"/>
    </row>
    <row r="10" spans="1:5">
      <c r="A10" s="6" t="s">
        <v>4</v>
      </c>
      <c r="B10" s="6" t="s">
        <v>5</v>
      </c>
      <c r="C10" s="10">
        <v>13176868.91</v>
      </c>
      <c r="D10" s="10">
        <v>13032066.439999999</v>
      </c>
      <c r="E10" s="10">
        <f>D10/C10*100</f>
        <v>98.901085902963572</v>
      </c>
    </row>
    <row r="11" spans="1:5">
      <c r="A11" s="3" t="s">
        <v>6</v>
      </c>
      <c r="B11" s="3"/>
      <c r="C11" s="3"/>
      <c r="D11" s="3"/>
      <c r="E11" s="4"/>
    </row>
    <row r="12" spans="1:5" ht="28.8">
      <c r="A12" s="6" t="s">
        <v>7</v>
      </c>
      <c r="B12" s="6" t="s">
        <v>68</v>
      </c>
      <c r="C12" s="10">
        <v>365000</v>
      </c>
      <c r="D12" s="10">
        <v>388184.5</v>
      </c>
      <c r="E12" s="10">
        <f t="shared" ref="E12:E74" si="0">D12/C12*100</f>
        <v>106.35191780821917</v>
      </c>
    </row>
    <row r="13" spans="1:5">
      <c r="A13" s="3" t="s">
        <v>8</v>
      </c>
      <c r="B13" s="3" t="s">
        <v>69</v>
      </c>
      <c r="C13" s="4">
        <v>27000</v>
      </c>
      <c r="D13" s="4">
        <v>28271.040000000001</v>
      </c>
      <c r="E13" s="4">
        <f t="shared" si="0"/>
        <v>104.70755555555556</v>
      </c>
    </row>
    <row r="14" spans="1:5">
      <c r="A14" s="3" t="s">
        <v>9</v>
      </c>
      <c r="B14" s="3" t="s">
        <v>70</v>
      </c>
      <c r="C14" s="4">
        <v>27000</v>
      </c>
      <c r="D14" s="4">
        <v>28271.040000000001</v>
      </c>
      <c r="E14" s="4">
        <f t="shared" si="0"/>
        <v>104.70755555555556</v>
      </c>
    </row>
    <row r="15" spans="1:5" ht="115.2">
      <c r="A15" s="5" t="s">
        <v>10</v>
      </c>
      <c r="B15" s="3" t="s">
        <v>71</v>
      </c>
      <c r="C15" s="4">
        <v>27000</v>
      </c>
      <c r="D15" s="4">
        <v>28232.240000000002</v>
      </c>
      <c r="E15" s="4">
        <f t="shared" si="0"/>
        <v>104.56385185185187</v>
      </c>
    </row>
    <row r="16" spans="1:5" ht="172.8">
      <c r="A16" s="5" t="s">
        <v>11</v>
      </c>
      <c r="B16" s="3" t="s">
        <v>109</v>
      </c>
      <c r="C16" s="4">
        <v>27000</v>
      </c>
      <c r="D16" s="4">
        <v>28229.360000000001</v>
      </c>
      <c r="E16" s="4">
        <f t="shared" si="0"/>
        <v>104.5531851851852</v>
      </c>
    </row>
    <row r="17" spans="1:5" ht="129.6">
      <c r="A17" s="5" t="s">
        <v>12</v>
      </c>
      <c r="B17" s="3" t="s">
        <v>108</v>
      </c>
      <c r="C17" s="3" t="s">
        <v>13</v>
      </c>
      <c r="D17" s="3">
        <v>2.88</v>
      </c>
      <c r="E17" s="4">
        <v>0</v>
      </c>
    </row>
    <row r="18" spans="1:5" ht="72">
      <c r="A18" s="3" t="s">
        <v>14</v>
      </c>
      <c r="B18" s="3" t="s">
        <v>107</v>
      </c>
      <c r="C18" s="3" t="s">
        <v>13</v>
      </c>
      <c r="D18" s="3">
        <v>38.799999999999997</v>
      </c>
      <c r="E18" s="4">
        <v>0</v>
      </c>
    </row>
    <row r="19" spans="1:5" ht="115.2">
      <c r="A19" s="3" t="s">
        <v>15</v>
      </c>
      <c r="B19" s="3" t="s">
        <v>106</v>
      </c>
      <c r="C19" s="3" t="s">
        <v>13</v>
      </c>
      <c r="D19" s="3">
        <v>38.78</v>
      </c>
      <c r="E19" s="4">
        <v>0</v>
      </c>
    </row>
    <row r="20" spans="1:5" ht="86.4">
      <c r="A20" s="3" t="s">
        <v>16</v>
      </c>
      <c r="B20" s="3" t="s">
        <v>105</v>
      </c>
      <c r="C20" s="3" t="s">
        <v>13</v>
      </c>
      <c r="D20" s="3">
        <v>0.02</v>
      </c>
      <c r="E20" s="4">
        <v>0</v>
      </c>
    </row>
    <row r="21" spans="1:5">
      <c r="A21" s="3" t="s">
        <v>17</v>
      </c>
      <c r="B21" s="3" t="s">
        <v>104</v>
      </c>
      <c r="C21" s="4">
        <v>30000</v>
      </c>
      <c r="D21" s="4">
        <v>65432.36</v>
      </c>
      <c r="E21" s="4">
        <f t="shared" si="0"/>
        <v>218.10786666666667</v>
      </c>
    </row>
    <row r="22" spans="1:5" ht="43.2">
      <c r="A22" s="3" t="s">
        <v>18</v>
      </c>
      <c r="B22" s="3" t="s">
        <v>103</v>
      </c>
      <c r="C22" s="4">
        <v>30000</v>
      </c>
      <c r="D22" s="4">
        <v>66158.429999999993</v>
      </c>
      <c r="E22" s="4">
        <f t="shared" si="0"/>
        <v>220.52809999999999</v>
      </c>
    </row>
    <row r="23" spans="1:5" ht="57.6">
      <c r="A23" s="3" t="s">
        <v>19</v>
      </c>
      <c r="B23" s="3" t="s">
        <v>102</v>
      </c>
      <c r="C23" s="4">
        <v>30000</v>
      </c>
      <c r="D23" s="4">
        <v>63443.63</v>
      </c>
      <c r="E23" s="4">
        <f t="shared" si="0"/>
        <v>211.47876666666664</v>
      </c>
    </row>
    <row r="24" spans="1:5" ht="57.6">
      <c r="A24" s="3" t="s">
        <v>19</v>
      </c>
      <c r="B24" s="3" t="s">
        <v>101</v>
      </c>
      <c r="C24" s="4">
        <v>30000</v>
      </c>
      <c r="D24" s="4">
        <v>63443.63</v>
      </c>
      <c r="E24" s="4">
        <f t="shared" si="0"/>
        <v>211.47876666666664</v>
      </c>
    </row>
    <row r="25" spans="1:5" ht="100.8">
      <c r="A25" s="3" t="s">
        <v>20</v>
      </c>
      <c r="B25" s="3" t="s">
        <v>100</v>
      </c>
      <c r="C25" s="4">
        <v>30000</v>
      </c>
      <c r="D25" s="4">
        <v>63443.83</v>
      </c>
      <c r="E25" s="4">
        <f t="shared" si="0"/>
        <v>211.47943333333333</v>
      </c>
    </row>
    <row r="26" spans="1:5" ht="72">
      <c r="A26" s="3" t="s">
        <v>21</v>
      </c>
      <c r="B26" s="3" t="s">
        <v>99</v>
      </c>
      <c r="C26" s="3" t="s">
        <v>13</v>
      </c>
      <c r="D26" s="3">
        <v>-0.2</v>
      </c>
      <c r="E26" s="4">
        <v>0</v>
      </c>
    </row>
    <row r="27" spans="1:5" ht="72">
      <c r="A27" s="3" t="s">
        <v>22</v>
      </c>
      <c r="B27" s="3" t="s">
        <v>98</v>
      </c>
      <c r="C27" s="3" t="s">
        <v>13</v>
      </c>
      <c r="D27" s="4">
        <v>2714.8</v>
      </c>
      <c r="E27" s="4">
        <v>0</v>
      </c>
    </row>
    <row r="28" spans="1:5" ht="100.8">
      <c r="A28" s="3" t="s">
        <v>23</v>
      </c>
      <c r="B28" s="3" t="s">
        <v>97</v>
      </c>
      <c r="C28" s="3" t="s">
        <v>13</v>
      </c>
      <c r="D28" s="4">
        <v>2714.8</v>
      </c>
      <c r="E28" s="4">
        <v>0</v>
      </c>
    </row>
    <row r="29" spans="1:5" ht="158.4">
      <c r="A29" s="5" t="s">
        <v>24</v>
      </c>
      <c r="B29" s="3" t="s">
        <v>96</v>
      </c>
      <c r="C29" s="3" t="s">
        <v>13</v>
      </c>
      <c r="D29" s="4">
        <v>2714.8</v>
      </c>
      <c r="E29" s="4">
        <v>0</v>
      </c>
    </row>
    <row r="30" spans="1:5" ht="28.8">
      <c r="A30" s="3" t="s">
        <v>25</v>
      </c>
      <c r="B30" s="3" t="s">
        <v>95</v>
      </c>
      <c r="C30" s="3" t="s">
        <v>13</v>
      </c>
      <c r="D30" s="3">
        <v>-726.07</v>
      </c>
      <c r="E30" s="4">
        <v>0</v>
      </c>
    </row>
    <row r="31" spans="1:5" ht="28.8">
      <c r="A31" s="3" t="s">
        <v>25</v>
      </c>
      <c r="B31" s="3" t="s">
        <v>94</v>
      </c>
      <c r="C31" s="3" t="s">
        <v>13</v>
      </c>
      <c r="D31" s="3">
        <v>-726.07</v>
      </c>
      <c r="E31" s="4">
        <v>0</v>
      </c>
    </row>
    <row r="32" spans="1:5" ht="72">
      <c r="A32" s="3" t="s">
        <v>26</v>
      </c>
      <c r="B32" s="3" t="s">
        <v>93</v>
      </c>
      <c r="C32" s="3" t="s">
        <v>13</v>
      </c>
      <c r="D32" s="3">
        <v>-726.07</v>
      </c>
      <c r="E32" s="4">
        <v>0</v>
      </c>
    </row>
    <row r="33" spans="1:5">
      <c r="A33" s="3" t="s">
        <v>27</v>
      </c>
      <c r="B33" s="3" t="s">
        <v>92</v>
      </c>
      <c r="C33" s="4">
        <v>135000</v>
      </c>
      <c r="D33" s="4">
        <v>221523.13</v>
      </c>
      <c r="E33" s="4">
        <f t="shared" si="0"/>
        <v>164.09120740740741</v>
      </c>
    </row>
    <row r="34" spans="1:5">
      <c r="A34" s="3" t="s">
        <v>28</v>
      </c>
      <c r="B34" s="3" t="s">
        <v>91</v>
      </c>
      <c r="C34" s="4">
        <v>35000</v>
      </c>
      <c r="D34" s="4">
        <v>84461.22</v>
      </c>
      <c r="E34" s="4">
        <f t="shared" si="0"/>
        <v>241.31777142857143</v>
      </c>
    </row>
    <row r="35" spans="1:5" ht="72">
      <c r="A35" s="3" t="s">
        <v>29</v>
      </c>
      <c r="B35" s="3" t="s">
        <v>90</v>
      </c>
      <c r="C35" s="4">
        <v>35000</v>
      </c>
      <c r="D35" s="4">
        <v>84461.22</v>
      </c>
      <c r="E35" s="4">
        <f t="shared" si="0"/>
        <v>241.31777142857143</v>
      </c>
    </row>
    <row r="36" spans="1:5" ht="115.2">
      <c r="A36" s="3" t="s">
        <v>30</v>
      </c>
      <c r="B36" s="3" t="s">
        <v>89</v>
      </c>
      <c r="C36" s="4">
        <v>35000</v>
      </c>
      <c r="D36" s="4">
        <v>84028.12</v>
      </c>
      <c r="E36" s="4">
        <f t="shared" si="0"/>
        <v>240.08034285714282</v>
      </c>
    </row>
    <row r="37" spans="1:5" ht="86.4">
      <c r="A37" s="3" t="s">
        <v>31</v>
      </c>
      <c r="B37" s="3" t="s">
        <v>88</v>
      </c>
      <c r="C37" s="3" t="s">
        <v>13</v>
      </c>
      <c r="D37" s="3">
        <v>433.1</v>
      </c>
      <c r="E37" s="4" t="e">
        <f t="shared" si="0"/>
        <v>#VALUE!</v>
      </c>
    </row>
    <row r="38" spans="1:5">
      <c r="A38" s="3" t="s">
        <v>32</v>
      </c>
      <c r="B38" s="3" t="s">
        <v>87</v>
      </c>
      <c r="C38" s="4">
        <v>100000</v>
      </c>
      <c r="D38" s="4">
        <v>137061.91</v>
      </c>
      <c r="E38" s="4">
        <f t="shared" si="0"/>
        <v>137.06191000000001</v>
      </c>
    </row>
    <row r="39" spans="1:5">
      <c r="A39" s="3" t="s">
        <v>33</v>
      </c>
      <c r="B39" s="3" t="s">
        <v>86</v>
      </c>
      <c r="C39" s="3" t="s">
        <v>13</v>
      </c>
      <c r="D39" s="3">
        <v>908.81</v>
      </c>
      <c r="E39" s="4">
        <v>0</v>
      </c>
    </row>
    <row r="40" spans="1:5" ht="57.6">
      <c r="A40" s="3" t="s">
        <v>34</v>
      </c>
      <c r="B40" s="3" t="s">
        <v>85</v>
      </c>
      <c r="C40" s="3" t="s">
        <v>13</v>
      </c>
      <c r="D40" s="3">
        <v>908.81</v>
      </c>
      <c r="E40" s="4">
        <v>0</v>
      </c>
    </row>
    <row r="41" spans="1:5" ht="100.8">
      <c r="A41" s="3" t="s">
        <v>35</v>
      </c>
      <c r="B41" s="3" t="s">
        <v>84</v>
      </c>
      <c r="C41" s="3" t="s">
        <v>13</v>
      </c>
      <c r="D41" s="3">
        <v>903</v>
      </c>
      <c r="E41" s="4">
        <v>0</v>
      </c>
    </row>
    <row r="42" spans="1:5" ht="72">
      <c r="A42" s="3" t="s">
        <v>36</v>
      </c>
      <c r="B42" s="3" t="s">
        <v>83</v>
      </c>
      <c r="C42" s="3" t="s">
        <v>13</v>
      </c>
      <c r="D42" s="3">
        <v>5.81</v>
      </c>
      <c r="E42" s="4">
        <v>0</v>
      </c>
    </row>
    <row r="43" spans="1:5">
      <c r="A43" s="3" t="s">
        <v>37</v>
      </c>
      <c r="B43" s="3" t="s">
        <v>82</v>
      </c>
      <c r="C43" s="4">
        <v>100000</v>
      </c>
      <c r="D43" s="4">
        <v>136153.1</v>
      </c>
      <c r="E43" s="4">
        <f t="shared" si="0"/>
        <v>136.15309999999999</v>
      </c>
    </row>
    <row r="44" spans="1:5" ht="57.6">
      <c r="A44" s="3" t="s">
        <v>38</v>
      </c>
      <c r="B44" s="3" t="s">
        <v>81</v>
      </c>
      <c r="C44" s="4">
        <v>100000</v>
      </c>
      <c r="D44" s="4">
        <v>136153.1</v>
      </c>
      <c r="E44" s="4">
        <f t="shared" si="0"/>
        <v>136.15309999999999</v>
      </c>
    </row>
    <row r="45" spans="1:5" ht="100.8">
      <c r="A45" s="3" t="s">
        <v>39</v>
      </c>
      <c r="B45" s="3" t="s">
        <v>80</v>
      </c>
      <c r="C45" s="4">
        <v>100000</v>
      </c>
      <c r="D45" s="4">
        <v>134955.82999999999</v>
      </c>
      <c r="E45" s="4">
        <f t="shared" si="0"/>
        <v>134.95582999999996</v>
      </c>
    </row>
    <row r="46" spans="1:5" ht="72">
      <c r="A46" s="3" t="s">
        <v>40</v>
      </c>
      <c r="B46" s="3" t="s">
        <v>79</v>
      </c>
      <c r="C46" s="3" t="s">
        <v>13</v>
      </c>
      <c r="D46" s="4">
        <v>1197.27</v>
      </c>
      <c r="E46" s="4">
        <v>0</v>
      </c>
    </row>
    <row r="47" spans="1:5" ht="57.6">
      <c r="A47" s="3" t="s">
        <v>41</v>
      </c>
      <c r="B47" s="3" t="s">
        <v>78</v>
      </c>
      <c r="C47" s="4">
        <v>124000</v>
      </c>
      <c r="D47" s="4">
        <v>23957.97</v>
      </c>
      <c r="E47" s="4">
        <f t="shared" si="0"/>
        <v>19.320943548387099</v>
      </c>
    </row>
    <row r="48" spans="1:5" ht="144">
      <c r="A48" s="5" t="s">
        <v>42</v>
      </c>
      <c r="B48" s="3" t="s">
        <v>77</v>
      </c>
      <c r="C48" s="4">
        <v>124000</v>
      </c>
      <c r="D48" s="4">
        <v>23957.97</v>
      </c>
      <c r="E48" s="4">
        <f t="shared" si="0"/>
        <v>19.320943548387099</v>
      </c>
    </row>
    <row r="49" spans="1:5" ht="144">
      <c r="A49" s="5" t="s">
        <v>43</v>
      </c>
      <c r="B49" s="3" t="s">
        <v>76</v>
      </c>
      <c r="C49" s="4">
        <v>124000</v>
      </c>
      <c r="D49" s="4">
        <v>23957.97</v>
      </c>
      <c r="E49" s="4">
        <f t="shared" si="0"/>
        <v>19.320943548387099</v>
      </c>
    </row>
    <row r="50" spans="1:5" ht="129.6">
      <c r="A50" s="3" t="s">
        <v>44</v>
      </c>
      <c r="B50" s="3" t="s">
        <v>75</v>
      </c>
      <c r="C50" s="4">
        <v>124000</v>
      </c>
      <c r="D50" s="4">
        <v>23957.97</v>
      </c>
      <c r="E50" s="4">
        <f t="shared" si="0"/>
        <v>19.320943548387099</v>
      </c>
    </row>
    <row r="51" spans="1:5">
      <c r="A51" s="3" t="s">
        <v>45</v>
      </c>
      <c r="B51" s="3" t="s">
        <v>74</v>
      </c>
      <c r="C51" s="4">
        <v>49000</v>
      </c>
      <c r="D51" s="4">
        <v>49000</v>
      </c>
      <c r="E51" s="4">
        <f t="shared" si="0"/>
        <v>100</v>
      </c>
    </row>
    <row r="52" spans="1:5">
      <c r="A52" s="3" t="s">
        <v>46</v>
      </c>
      <c r="B52" s="3" t="s">
        <v>73</v>
      </c>
      <c r="C52" s="4">
        <v>49000</v>
      </c>
      <c r="D52" s="4">
        <v>49000</v>
      </c>
      <c r="E52" s="4">
        <f t="shared" si="0"/>
        <v>100</v>
      </c>
    </row>
    <row r="53" spans="1:5" ht="43.2">
      <c r="A53" s="3" t="s">
        <v>47</v>
      </c>
      <c r="B53" s="3" t="s">
        <v>72</v>
      </c>
      <c r="C53" s="4">
        <v>49000</v>
      </c>
      <c r="D53" s="4">
        <v>49000</v>
      </c>
      <c r="E53" s="4">
        <f t="shared" si="0"/>
        <v>100</v>
      </c>
    </row>
    <row r="54" spans="1:5">
      <c r="A54" s="6" t="s">
        <v>48</v>
      </c>
      <c r="B54" s="6" t="s">
        <v>133</v>
      </c>
      <c r="C54" s="10">
        <v>12811868.91</v>
      </c>
      <c r="D54" s="10">
        <v>12643881.939999999</v>
      </c>
      <c r="E54" s="10">
        <f t="shared" si="0"/>
        <v>98.688817602021501</v>
      </c>
    </row>
    <row r="55" spans="1:5" ht="43.2">
      <c r="A55" s="3" t="s">
        <v>49</v>
      </c>
      <c r="B55" s="3" t="s">
        <v>132</v>
      </c>
      <c r="C55" s="4">
        <v>12811868.91</v>
      </c>
      <c r="D55" s="4">
        <v>12643881.939999999</v>
      </c>
      <c r="E55" s="4">
        <f t="shared" si="0"/>
        <v>98.688817602021501</v>
      </c>
    </row>
    <row r="56" spans="1:5" ht="28.8">
      <c r="A56" s="3" t="s">
        <v>50</v>
      </c>
      <c r="B56" s="3" t="s">
        <v>131</v>
      </c>
      <c r="C56" s="4">
        <v>9196994</v>
      </c>
      <c r="D56" s="4">
        <v>9196994</v>
      </c>
      <c r="E56" s="4">
        <f t="shared" si="0"/>
        <v>100</v>
      </c>
    </row>
    <row r="57" spans="1:5" ht="28.8">
      <c r="A57" s="3" t="s">
        <v>51</v>
      </c>
      <c r="B57" s="3" t="s">
        <v>130</v>
      </c>
      <c r="C57" s="4">
        <v>9196994</v>
      </c>
      <c r="D57" s="4">
        <v>9196994</v>
      </c>
      <c r="E57" s="4">
        <f t="shared" si="0"/>
        <v>100</v>
      </c>
    </row>
    <row r="58" spans="1:5" ht="72">
      <c r="A58" s="3" t="s">
        <v>52</v>
      </c>
      <c r="B58" s="3" t="s">
        <v>129</v>
      </c>
      <c r="C58" s="4">
        <v>9196994</v>
      </c>
      <c r="D58" s="4">
        <v>9196994</v>
      </c>
      <c r="E58" s="4">
        <f t="shared" si="0"/>
        <v>100</v>
      </c>
    </row>
    <row r="59" spans="1:5" ht="43.2">
      <c r="A59" s="3" t="s">
        <v>53</v>
      </c>
      <c r="B59" s="3" t="s">
        <v>128</v>
      </c>
      <c r="C59" s="4">
        <v>9196994</v>
      </c>
      <c r="D59" s="4">
        <v>9196994</v>
      </c>
      <c r="E59" s="4">
        <f t="shared" si="0"/>
        <v>100</v>
      </c>
    </row>
    <row r="60" spans="1:5" ht="43.2">
      <c r="A60" s="3" t="s">
        <v>54</v>
      </c>
      <c r="B60" s="3" t="s">
        <v>127</v>
      </c>
      <c r="C60" s="4">
        <v>700000</v>
      </c>
      <c r="D60" s="4">
        <v>532013.03</v>
      </c>
      <c r="E60" s="4">
        <f t="shared" si="0"/>
        <v>76.001861428571431</v>
      </c>
    </row>
    <row r="61" spans="1:5">
      <c r="A61" s="3" t="s">
        <v>55</v>
      </c>
      <c r="B61" s="3" t="s">
        <v>126</v>
      </c>
      <c r="C61" s="4">
        <v>700000</v>
      </c>
      <c r="D61" s="4">
        <v>532013.03</v>
      </c>
      <c r="E61" s="4">
        <f t="shared" si="0"/>
        <v>76.001861428571431</v>
      </c>
    </row>
    <row r="62" spans="1:5" ht="28.8">
      <c r="A62" s="3" t="s">
        <v>56</v>
      </c>
      <c r="B62" s="3" t="s">
        <v>125</v>
      </c>
      <c r="C62" s="4">
        <v>700000</v>
      </c>
      <c r="D62" s="4">
        <v>532013.03</v>
      </c>
      <c r="E62" s="4">
        <f t="shared" si="0"/>
        <v>76.001861428571431</v>
      </c>
    </row>
    <row r="63" spans="1:5" ht="28.8">
      <c r="A63" s="3" t="s">
        <v>56</v>
      </c>
      <c r="B63" s="3" t="s">
        <v>124</v>
      </c>
      <c r="C63" s="4">
        <v>700000</v>
      </c>
      <c r="D63" s="4">
        <v>532013.03</v>
      </c>
      <c r="E63" s="4">
        <f t="shared" si="0"/>
        <v>76.001861428571431</v>
      </c>
    </row>
    <row r="64" spans="1:5" ht="28.8">
      <c r="A64" s="3" t="s">
        <v>57</v>
      </c>
      <c r="B64" s="3" t="s">
        <v>123</v>
      </c>
      <c r="C64" s="4">
        <v>63200</v>
      </c>
      <c r="D64" s="4">
        <v>63200</v>
      </c>
      <c r="E64" s="4">
        <f t="shared" si="0"/>
        <v>100</v>
      </c>
    </row>
    <row r="65" spans="1:5" ht="57.6">
      <c r="A65" s="3" t="s">
        <v>58</v>
      </c>
      <c r="B65" s="3" t="s">
        <v>122</v>
      </c>
      <c r="C65" s="4">
        <v>63200</v>
      </c>
      <c r="D65" s="4">
        <v>63200</v>
      </c>
      <c r="E65" s="4">
        <f t="shared" si="0"/>
        <v>100</v>
      </c>
    </row>
    <row r="66" spans="1:5" ht="72">
      <c r="A66" s="7" t="s">
        <v>59</v>
      </c>
      <c r="B66" s="7" t="s">
        <v>121</v>
      </c>
      <c r="C66" s="8">
        <v>63200</v>
      </c>
      <c r="D66" s="8">
        <v>63200</v>
      </c>
      <c r="E66" s="8">
        <f t="shared" si="0"/>
        <v>100</v>
      </c>
    </row>
    <row r="67" spans="1:5">
      <c r="A67" s="7" t="s">
        <v>60</v>
      </c>
      <c r="B67" s="7" t="s">
        <v>120</v>
      </c>
      <c r="C67" s="8">
        <v>2851674.91</v>
      </c>
      <c r="D67" s="8">
        <v>2851674.91</v>
      </c>
      <c r="E67" s="8">
        <f t="shared" si="0"/>
        <v>100</v>
      </c>
    </row>
    <row r="68" spans="1:5" ht="100.8">
      <c r="A68" s="7" t="s">
        <v>61</v>
      </c>
      <c r="B68" s="7" t="s">
        <v>119</v>
      </c>
      <c r="C68" s="8">
        <v>673574.91</v>
      </c>
      <c r="D68" s="8">
        <v>673574.91</v>
      </c>
      <c r="E68" s="8">
        <f t="shared" si="0"/>
        <v>100</v>
      </c>
    </row>
    <row r="69" spans="1:5" ht="158.4">
      <c r="A69" s="9" t="s">
        <v>62</v>
      </c>
      <c r="B69" s="7" t="s">
        <v>118</v>
      </c>
      <c r="C69" s="8">
        <v>99759.45</v>
      </c>
      <c r="D69" s="8">
        <v>99759.45</v>
      </c>
      <c r="E69" s="8">
        <f t="shared" si="0"/>
        <v>100</v>
      </c>
    </row>
    <row r="70" spans="1:5" ht="129.6">
      <c r="A70" s="9" t="s">
        <v>63</v>
      </c>
      <c r="B70" s="7" t="s">
        <v>117</v>
      </c>
      <c r="C70" s="8">
        <v>573815.46</v>
      </c>
      <c r="D70" s="8">
        <v>573815.46</v>
      </c>
      <c r="E70" s="8">
        <f t="shared" si="0"/>
        <v>100</v>
      </c>
    </row>
    <row r="71" spans="1:5" ht="28.8">
      <c r="A71" s="7" t="s">
        <v>64</v>
      </c>
      <c r="B71" s="7" t="s">
        <v>116</v>
      </c>
      <c r="C71" s="8">
        <v>2178100</v>
      </c>
      <c r="D71" s="8">
        <v>2178100</v>
      </c>
      <c r="E71" s="8">
        <f t="shared" si="0"/>
        <v>100</v>
      </c>
    </row>
    <row r="72" spans="1:5" ht="43.2">
      <c r="A72" s="7" t="s">
        <v>65</v>
      </c>
      <c r="B72" s="7" t="s">
        <v>115</v>
      </c>
      <c r="C72" s="8">
        <v>2178100</v>
      </c>
      <c r="D72" s="8">
        <v>2178100</v>
      </c>
      <c r="E72" s="8">
        <f t="shared" si="0"/>
        <v>100</v>
      </c>
    </row>
    <row r="73" spans="1:5" ht="115.2">
      <c r="A73" s="7" t="s">
        <v>66</v>
      </c>
      <c r="B73" s="7" t="s">
        <v>114</v>
      </c>
      <c r="C73" s="8">
        <v>178100</v>
      </c>
      <c r="D73" s="8">
        <v>178100</v>
      </c>
      <c r="E73" s="8">
        <f t="shared" si="0"/>
        <v>100</v>
      </c>
    </row>
    <row r="74" spans="1:5" ht="144">
      <c r="A74" s="7" t="s">
        <v>112</v>
      </c>
      <c r="B74" s="7" t="s">
        <v>113</v>
      </c>
      <c r="C74" s="8">
        <v>2000000</v>
      </c>
      <c r="D74" s="8">
        <v>2000000</v>
      </c>
      <c r="E74" s="8">
        <f t="shared" si="0"/>
        <v>100</v>
      </c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</sheetData>
  <mergeCells count="5">
    <mergeCell ref="A5:E6"/>
    <mergeCell ref="B1:E1"/>
    <mergeCell ref="B2:E2"/>
    <mergeCell ref="B3:E3"/>
    <mergeCell ref="B4:E4"/>
  </mergeCells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1"/>
  <sheetViews>
    <sheetView zoomScaleNormal="100" workbookViewId="0">
      <selection activeCell="E5" sqref="E5:H5"/>
    </sheetView>
  </sheetViews>
  <sheetFormatPr defaultRowHeight="14.4"/>
  <cols>
    <col min="1" max="1" width="41.21875" customWidth="1"/>
    <col min="2" max="2" width="5.21875" customWidth="1"/>
    <col min="3" max="3" width="4.77734375" customWidth="1"/>
    <col min="4" max="4" width="12.77734375" customWidth="1"/>
    <col min="5" max="5" width="5.21875" customWidth="1"/>
    <col min="6" max="6" width="6.109375" customWidth="1"/>
    <col min="7" max="7" width="11.88671875" customWidth="1"/>
    <col min="8" max="8" width="11.6640625" customWidth="1"/>
  </cols>
  <sheetData>
    <row r="2" spans="1:9">
      <c r="E2" s="36" t="s">
        <v>355</v>
      </c>
      <c r="F2" s="36"/>
      <c r="G2" s="36"/>
      <c r="H2" s="36"/>
    </row>
    <row r="3" spans="1:9">
      <c r="D3" s="36" t="s">
        <v>381</v>
      </c>
      <c r="E3" s="39"/>
      <c r="F3" s="39"/>
      <c r="G3" s="39"/>
      <c r="H3" s="39"/>
    </row>
    <row r="4" spans="1:9">
      <c r="C4" s="36" t="s">
        <v>362</v>
      </c>
      <c r="D4" s="39"/>
      <c r="E4" s="39"/>
      <c r="F4" s="39"/>
      <c r="G4" s="39"/>
      <c r="H4" s="39"/>
    </row>
    <row r="5" spans="1:9">
      <c r="E5" s="36" t="s">
        <v>389</v>
      </c>
      <c r="F5" s="36"/>
      <c r="G5" s="36"/>
      <c r="H5" s="36"/>
    </row>
    <row r="6" spans="1:9" ht="30.6" customHeight="1">
      <c r="A6" s="39" t="s">
        <v>382</v>
      </c>
      <c r="B6" s="39"/>
      <c r="C6" s="39"/>
      <c r="D6" s="39"/>
      <c r="E6" s="39"/>
      <c r="F6" s="39"/>
      <c r="G6" s="39"/>
      <c r="H6" s="39"/>
      <c r="I6" s="39"/>
    </row>
    <row r="8" spans="1:9">
      <c r="A8" s="40" t="s">
        <v>139</v>
      </c>
      <c r="B8" s="40" t="s">
        <v>140</v>
      </c>
      <c r="C8" s="40" t="s">
        <v>141</v>
      </c>
      <c r="D8" s="40" t="s">
        <v>142</v>
      </c>
      <c r="E8" s="40" t="s">
        <v>143</v>
      </c>
      <c r="F8" s="40" t="s">
        <v>144</v>
      </c>
      <c r="G8" s="40" t="s">
        <v>376</v>
      </c>
      <c r="H8" s="42" t="s">
        <v>3</v>
      </c>
      <c r="I8" s="44" t="s">
        <v>266</v>
      </c>
    </row>
    <row r="9" spans="1:9">
      <c r="A9" s="41"/>
      <c r="B9" s="41"/>
      <c r="C9" s="41"/>
      <c r="D9" s="41"/>
      <c r="E9" s="41"/>
      <c r="F9" s="41"/>
      <c r="G9" s="41"/>
      <c r="H9" s="43"/>
      <c r="I9" s="45"/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7</v>
      </c>
      <c r="G10" s="12">
        <v>8</v>
      </c>
      <c r="H10" s="12">
        <v>9</v>
      </c>
      <c r="I10" s="19">
        <v>10</v>
      </c>
    </row>
    <row r="11" spans="1:9" ht="27">
      <c r="A11" s="20" t="s">
        <v>134</v>
      </c>
      <c r="B11" s="13" t="s">
        <v>111</v>
      </c>
      <c r="C11" s="14"/>
      <c r="D11" s="14"/>
      <c r="E11" s="14"/>
      <c r="F11" s="14"/>
      <c r="G11" s="16">
        <v>13622761.83</v>
      </c>
      <c r="H11" s="16">
        <v>11322470.460000001</v>
      </c>
      <c r="I11" s="23">
        <f>H11/G11*100</f>
        <v>83.114353765370069</v>
      </c>
    </row>
    <row r="12" spans="1:9" ht="40.200000000000003">
      <c r="A12" s="20" t="s">
        <v>135</v>
      </c>
      <c r="B12" s="13" t="s">
        <v>111</v>
      </c>
      <c r="C12" s="14"/>
      <c r="D12" s="14"/>
      <c r="E12" s="14"/>
      <c r="F12" s="14"/>
      <c r="G12" s="16">
        <v>9998910.2799999993</v>
      </c>
      <c r="H12" s="16">
        <v>7698654.8099999996</v>
      </c>
      <c r="I12" s="23">
        <f t="shared" ref="I12:I75" si="0">H12/G12*100</f>
        <v>76.994938392426505</v>
      </c>
    </row>
    <row r="13" spans="1:9">
      <c r="A13" s="21" t="s">
        <v>267</v>
      </c>
      <c r="B13" s="13"/>
      <c r="C13" s="14"/>
      <c r="D13" s="14"/>
      <c r="E13" s="14"/>
      <c r="F13" s="14"/>
      <c r="G13" s="16">
        <f>(G14+G18+G42+G46)</f>
        <v>6302751.5700000003</v>
      </c>
      <c r="H13" s="16">
        <f>H14+H18+H42+H46</f>
        <v>4257426.7</v>
      </c>
      <c r="I13" s="23">
        <f t="shared" si="0"/>
        <v>67.548699210430712</v>
      </c>
    </row>
    <row r="14" spans="1:9" ht="53.4">
      <c r="A14" s="20" t="s">
        <v>136</v>
      </c>
      <c r="B14" s="13" t="s">
        <v>111</v>
      </c>
      <c r="C14" s="13" t="s">
        <v>145</v>
      </c>
      <c r="D14" s="14"/>
      <c r="E14" s="14"/>
      <c r="F14" s="14"/>
      <c r="G14" s="16">
        <v>84000</v>
      </c>
      <c r="H14" s="16">
        <v>84000</v>
      </c>
      <c r="I14" s="23">
        <f t="shared" si="0"/>
        <v>100</v>
      </c>
    </row>
    <row r="15" spans="1:9" ht="27">
      <c r="A15" s="20" t="s">
        <v>137</v>
      </c>
      <c r="B15" s="13" t="s">
        <v>111</v>
      </c>
      <c r="C15" s="13" t="s">
        <v>145</v>
      </c>
      <c r="D15" s="13" t="s">
        <v>146</v>
      </c>
      <c r="E15" s="14"/>
      <c r="F15" s="14"/>
      <c r="G15" s="16">
        <v>84000</v>
      </c>
      <c r="H15" s="16">
        <v>84000</v>
      </c>
      <c r="I15" s="23">
        <f t="shared" si="0"/>
        <v>100</v>
      </c>
    </row>
    <row r="16" spans="1:9" ht="66.599999999999994">
      <c r="A16" s="20" t="s">
        <v>138</v>
      </c>
      <c r="B16" s="13" t="s">
        <v>111</v>
      </c>
      <c r="C16" s="13" t="s">
        <v>145</v>
      </c>
      <c r="D16" s="13" t="s">
        <v>146</v>
      </c>
      <c r="E16" s="13" t="s">
        <v>147</v>
      </c>
      <c r="F16" s="14"/>
      <c r="G16" s="16">
        <v>84000</v>
      </c>
      <c r="H16" s="16">
        <v>84000</v>
      </c>
      <c r="I16" s="23">
        <f t="shared" si="0"/>
        <v>100</v>
      </c>
    </row>
    <row r="17" spans="1:9" ht="53.4">
      <c r="A17" s="20" t="s">
        <v>268</v>
      </c>
      <c r="B17" s="13" t="s">
        <v>111</v>
      </c>
      <c r="C17" s="13" t="s">
        <v>145</v>
      </c>
      <c r="D17" s="13" t="s">
        <v>146</v>
      </c>
      <c r="E17" s="13" t="s">
        <v>147</v>
      </c>
      <c r="F17" s="13" t="s">
        <v>149</v>
      </c>
      <c r="G17" s="17">
        <v>84000</v>
      </c>
      <c r="H17" s="17">
        <v>84000</v>
      </c>
      <c r="I17" s="23">
        <f t="shared" si="0"/>
        <v>100</v>
      </c>
    </row>
    <row r="18" spans="1:9" ht="66.599999999999994">
      <c r="A18" s="20" t="s">
        <v>150</v>
      </c>
      <c r="B18" s="13" t="s">
        <v>111</v>
      </c>
      <c r="C18" s="13" t="s">
        <v>151</v>
      </c>
      <c r="D18" s="14"/>
      <c r="E18" s="14"/>
      <c r="F18" s="14"/>
      <c r="G18" s="16">
        <v>3876804.29</v>
      </c>
      <c r="H18" s="16">
        <v>3836305.99</v>
      </c>
      <c r="I18" s="23">
        <f t="shared" si="0"/>
        <v>98.955368985108095</v>
      </c>
    </row>
    <row r="19" spans="1:9" ht="53.4">
      <c r="A19" s="20" t="s">
        <v>268</v>
      </c>
      <c r="B19" s="13" t="s">
        <v>111</v>
      </c>
      <c r="C19" s="13" t="s">
        <v>151</v>
      </c>
      <c r="D19" s="14"/>
      <c r="E19" s="14"/>
      <c r="F19" s="14"/>
      <c r="G19" s="16">
        <f>G18</f>
        <v>3876804.29</v>
      </c>
      <c r="H19" s="16">
        <f>H18</f>
        <v>3836305.99</v>
      </c>
      <c r="I19" s="23">
        <f t="shared" si="0"/>
        <v>98.955368985108095</v>
      </c>
    </row>
    <row r="20" spans="1:9" ht="26.4">
      <c r="A20" s="20" t="s">
        <v>152</v>
      </c>
      <c r="B20" s="13" t="s">
        <v>111</v>
      </c>
      <c r="C20" s="13" t="s">
        <v>151</v>
      </c>
      <c r="D20" s="13" t="s">
        <v>153</v>
      </c>
      <c r="E20" s="14"/>
      <c r="F20" s="14"/>
      <c r="G20" s="16">
        <v>1280395.74</v>
      </c>
      <c r="H20" s="16">
        <v>1254806.67</v>
      </c>
      <c r="I20" s="23">
        <f t="shared" si="0"/>
        <v>98.001471794962384</v>
      </c>
    </row>
    <row r="21" spans="1:9" ht="26.4">
      <c r="A21" s="20" t="s">
        <v>158</v>
      </c>
      <c r="B21" s="13" t="s">
        <v>111</v>
      </c>
      <c r="C21" s="13" t="s">
        <v>151</v>
      </c>
      <c r="D21" s="13" t="s">
        <v>153</v>
      </c>
      <c r="E21" s="13" t="s">
        <v>159</v>
      </c>
      <c r="F21" s="14"/>
      <c r="G21" s="16">
        <v>1205827.26</v>
      </c>
      <c r="H21" s="16">
        <v>1182955.96</v>
      </c>
      <c r="I21" s="23">
        <f t="shared" si="0"/>
        <v>98.103268954128637</v>
      </c>
    </row>
    <row r="22" spans="1:9" ht="26.4">
      <c r="A22" s="20" t="s">
        <v>148</v>
      </c>
      <c r="B22" s="13" t="s">
        <v>111</v>
      </c>
      <c r="C22" s="13" t="s">
        <v>151</v>
      </c>
      <c r="D22" s="13" t="s">
        <v>153</v>
      </c>
      <c r="E22" s="13" t="s">
        <v>159</v>
      </c>
      <c r="F22" s="13" t="s">
        <v>149</v>
      </c>
      <c r="G22" s="17">
        <v>1175699.6399999999</v>
      </c>
      <c r="H22" s="17">
        <v>1152828.3400000001</v>
      </c>
      <c r="I22" s="23">
        <f t="shared" si="0"/>
        <v>98.054664710112533</v>
      </c>
    </row>
    <row r="23" spans="1:9" ht="26.4">
      <c r="A23" s="20" t="s">
        <v>148</v>
      </c>
      <c r="B23" s="13" t="s">
        <v>111</v>
      </c>
      <c r="C23" s="13" t="s">
        <v>151</v>
      </c>
      <c r="D23" s="13" t="s">
        <v>153</v>
      </c>
      <c r="E23" s="13" t="s">
        <v>159</v>
      </c>
      <c r="F23" s="13" t="s">
        <v>160</v>
      </c>
      <c r="G23" s="17">
        <v>5327.62</v>
      </c>
      <c r="H23" s="17">
        <v>5327.62</v>
      </c>
      <c r="I23" s="23">
        <f t="shared" si="0"/>
        <v>100</v>
      </c>
    </row>
    <row r="24" spans="1:9" ht="26.4">
      <c r="A24" s="20" t="s">
        <v>148</v>
      </c>
      <c r="B24" s="13" t="s">
        <v>111</v>
      </c>
      <c r="C24" s="13" t="s">
        <v>151</v>
      </c>
      <c r="D24" s="13" t="s">
        <v>153</v>
      </c>
      <c r="E24" s="13" t="s">
        <v>159</v>
      </c>
      <c r="F24" s="13" t="s">
        <v>161</v>
      </c>
      <c r="G24" s="17">
        <v>24800</v>
      </c>
      <c r="H24" s="17">
        <v>24800</v>
      </c>
      <c r="I24" s="23">
        <f t="shared" si="0"/>
        <v>100</v>
      </c>
    </row>
    <row r="25" spans="1:9" ht="26.4">
      <c r="A25" s="20" t="s">
        <v>162</v>
      </c>
      <c r="B25" s="13" t="s">
        <v>111</v>
      </c>
      <c r="C25" s="13" t="s">
        <v>151</v>
      </c>
      <c r="D25" s="13" t="s">
        <v>153</v>
      </c>
      <c r="E25" s="13" t="s">
        <v>163</v>
      </c>
      <c r="F25" s="14"/>
      <c r="G25" s="16">
        <v>69568.479999999996</v>
      </c>
      <c r="H25" s="16">
        <v>69568.479999999996</v>
      </c>
      <c r="I25" s="23">
        <f t="shared" si="0"/>
        <v>100</v>
      </c>
    </row>
    <row r="26" spans="1:9" ht="26.4">
      <c r="A26" s="20" t="s">
        <v>148</v>
      </c>
      <c r="B26" s="13" t="s">
        <v>111</v>
      </c>
      <c r="C26" s="13" t="s">
        <v>151</v>
      </c>
      <c r="D26" s="13" t="s">
        <v>153</v>
      </c>
      <c r="E26" s="13" t="s">
        <v>163</v>
      </c>
      <c r="F26" s="13" t="s">
        <v>149</v>
      </c>
      <c r="G26" s="17">
        <v>69568.479999999996</v>
      </c>
      <c r="H26" s="17">
        <v>69568.479999999996</v>
      </c>
      <c r="I26" s="23">
        <f t="shared" si="0"/>
        <v>100</v>
      </c>
    </row>
    <row r="27" spans="1:9" ht="26.4">
      <c r="A27" s="20" t="s">
        <v>164</v>
      </c>
      <c r="B27" s="13" t="s">
        <v>111</v>
      </c>
      <c r="C27" s="13" t="s">
        <v>151</v>
      </c>
      <c r="D27" s="13" t="s">
        <v>153</v>
      </c>
      <c r="E27" s="13" t="s">
        <v>165</v>
      </c>
      <c r="F27" s="14"/>
      <c r="G27" s="16">
        <v>5000</v>
      </c>
      <c r="H27" s="16">
        <v>2282.23</v>
      </c>
      <c r="I27" s="23">
        <f t="shared" si="0"/>
        <v>45.644600000000004</v>
      </c>
    </row>
    <row r="28" spans="1:9" ht="26.4">
      <c r="A28" s="20" t="s">
        <v>148</v>
      </c>
      <c r="B28" s="13" t="s">
        <v>111</v>
      </c>
      <c r="C28" s="13" t="s">
        <v>151</v>
      </c>
      <c r="D28" s="13" t="s">
        <v>153</v>
      </c>
      <c r="E28" s="13" t="s">
        <v>165</v>
      </c>
      <c r="F28" s="13" t="s">
        <v>149</v>
      </c>
      <c r="G28" s="17">
        <v>5000</v>
      </c>
      <c r="H28" s="17">
        <v>2282.23</v>
      </c>
      <c r="I28" s="23">
        <f t="shared" si="0"/>
        <v>45.644600000000004</v>
      </c>
    </row>
    <row r="29" spans="1:9" ht="27">
      <c r="A29" s="20" t="s">
        <v>166</v>
      </c>
      <c r="B29" s="13" t="s">
        <v>111</v>
      </c>
      <c r="C29" s="13" t="s">
        <v>151</v>
      </c>
      <c r="D29" s="13" t="s">
        <v>167</v>
      </c>
      <c r="E29" s="14"/>
      <c r="F29" s="14"/>
      <c r="G29" s="16">
        <v>573098.03</v>
      </c>
      <c r="H29" s="16">
        <v>573098.03</v>
      </c>
      <c r="I29" s="23">
        <f t="shared" si="0"/>
        <v>100</v>
      </c>
    </row>
    <row r="30" spans="1:9" ht="27">
      <c r="A30" s="20" t="s">
        <v>154</v>
      </c>
      <c r="B30" s="13" t="s">
        <v>111</v>
      </c>
      <c r="C30" s="13" t="s">
        <v>151</v>
      </c>
      <c r="D30" s="13" t="s">
        <v>167</v>
      </c>
      <c r="E30" s="13" t="s">
        <v>155</v>
      </c>
      <c r="F30" s="14"/>
      <c r="G30" s="16">
        <v>441095.5</v>
      </c>
      <c r="H30" s="16">
        <v>441095.5</v>
      </c>
      <c r="I30" s="23">
        <f t="shared" si="0"/>
        <v>100</v>
      </c>
    </row>
    <row r="31" spans="1:9" ht="53.4">
      <c r="A31" s="20" t="s">
        <v>156</v>
      </c>
      <c r="B31" s="13" t="s">
        <v>111</v>
      </c>
      <c r="C31" s="13" t="s">
        <v>151</v>
      </c>
      <c r="D31" s="13" t="s">
        <v>167</v>
      </c>
      <c r="E31" s="13" t="s">
        <v>157</v>
      </c>
      <c r="F31" s="14"/>
      <c r="G31" s="16">
        <v>132002.53</v>
      </c>
      <c r="H31" s="16">
        <v>132002.53</v>
      </c>
      <c r="I31" s="23">
        <f t="shared" si="0"/>
        <v>100</v>
      </c>
    </row>
    <row r="32" spans="1:9" ht="27">
      <c r="A32" s="20" t="s">
        <v>168</v>
      </c>
      <c r="B32" s="13" t="s">
        <v>111</v>
      </c>
      <c r="C32" s="13" t="s">
        <v>151</v>
      </c>
      <c r="D32" s="13" t="s">
        <v>169</v>
      </c>
      <c r="E32" s="14"/>
      <c r="F32" s="14"/>
      <c r="G32" s="16">
        <v>1330461</v>
      </c>
      <c r="H32" s="16">
        <v>1323419.97</v>
      </c>
      <c r="I32" s="23">
        <f t="shared" si="0"/>
        <v>99.470782683596141</v>
      </c>
    </row>
    <row r="33" spans="1:9" ht="27">
      <c r="A33" s="20" t="s">
        <v>154</v>
      </c>
      <c r="B33" s="13" t="s">
        <v>111</v>
      </c>
      <c r="C33" s="13" t="s">
        <v>151</v>
      </c>
      <c r="D33" s="13" t="s">
        <v>169</v>
      </c>
      <c r="E33" s="13" t="s">
        <v>155</v>
      </c>
      <c r="F33" s="13" t="s">
        <v>149</v>
      </c>
      <c r="G33" s="16">
        <v>1021890</v>
      </c>
      <c r="H33" s="16">
        <v>1021337.2</v>
      </c>
      <c r="I33" s="23">
        <f t="shared" si="0"/>
        <v>99.945904157981786</v>
      </c>
    </row>
    <row r="34" spans="1:9" ht="26.4">
      <c r="A34" s="20" t="s">
        <v>148</v>
      </c>
      <c r="B34" s="13" t="s">
        <v>111</v>
      </c>
      <c r="C34" s="13" t="s">
        <v>151</v>
      </c>
      <c r="D34" s="13" t="s">
        <v>169</v>
      </c>
      <c r="E34" s="13" t="s">
        <v>155</v>
      </c>
      <c r="F34" s="13" t="s">
        <v>149</v>
      </c>
      <c r="G34" s="17">
        <v>1021890</v>
      </c>
      <c r="H34" s="17">
        <v>1021337.2</v>
      </c>
      <c r="I34" s="23">
        <f t="shared" si="0"/>
        <v>99.945904157981786</v>
      </c>
    </row>
    <row r="35" spans="1:9" ht="53.4">
      <c r="A35" s="20" t="s">
        <v>156</v>
      </c>
      <c r="B35" s="13" t="s">
        <v>111</v>
      </c>
      <c r="C35" s="13" t="s">
        <v>151</v>
      </c>
      <c r="D35" s="13" t="s">
        <v>169</v>
      </c>
      <c r="E35" s="13" t="s">
        <v>157</v>
      </c>
      <c r="F35" s="14"/>
      <c r="G35" s="16">
        <v>308571</v>
      </c>
      <c r="H35" s="16">
        <v>302082.77</v>
      </c>
      <c r="I35" s="23">
        <f t="shared" si="0"/>
        <v>97.89732994999531</v>
      </c>
    </row>
    <row r="36" spans="1:9" ht="26.4">
      <c r="A36" s="20" t="s">
        <v>148</v>
      </c>
      <c r="B36" s="13" t="s">
        <v>111</v>
      </c>
      <c r="C36" s="13" t="s">
        <v>151</v>
      </c>
      <c r="D36" s="13" t="s">
        <v>169</v>
      </c>
      <c r="E36" s="13" t="s">
        <v>157</v>
      </c>
      <c r="F36" s="13" t="s">
        <v>149</v>
      </c>
      <c r="G36" s="17">
        <v>308571</v>
      </c>
      <c r="H36" s="17">
        <v>302082.77</v>
      </c>
      <c r="I36" s="23">
        <f t="shared" si="0"/>
        <v>97.89732994999531</v>
      </c>
    </row>
    <row r="37" spans="1:9" ht="40.200000000000003">
      <c r="A37" s="20" t="s">
        <v>170</v>
      </c>
      <c r="B37" s="13" t="s">
        <v>111</v>
      </c>
      <c r="C37" s="13" t="s">
        <v>151</v>
      </c>
      <c r="D37" s="13" t="s">
        <v>171</v>
      </c>
      <c r="E37" s="14"/>
      <c r="F37" s="14"/>
      <c r="G37" s="16">
        <v>692849.52</v>
      </c>
      <c r="H37" s="16">
        <v>684981.32</v>
      </c>
      <c r="I37" s="23">
        <f t="shared" si="0"/>
        <v>98.864371010894246</v>
      </c>
    </row>
    <row r="38" spans="1:9" ht="27">
      <c r="A38" s="20" t="s">
        <v>154</v>
      </c>
      <c r="B38" s="13" t="s">
        <v>111</v>
      </c>
      <c r="C38" s="13" t="s">
        <v>151</v>
      </c>
      <c r="D38" s="13" t="s">
        <v>171</v>
      </c>
      <c r="E38" s="13" t="s">
        <v>155</v>
      </c>
      <c r="F38" s="14"/>
      <c r="G38" s="16">
        <v>528836.05000000005</v>
      </c>
      <c r="H38" s="16">
        <v>528513.21</v>
      </c>
      <c r="I38" s="23">
        <f t="shared" si="0"/>
        <v>99.938952724573127</v>
      </c>
    </row>
    <row r="39" spans="1:9" ht="26.4">
      <c r="A39" s="20" t="s">
        <v>148</v>
      </c>
      <c r="B39" s="13" t="s">
        <v>111</v>
      </c>
      <c r="C39" s="13" t="s">
        <v>151</v>
      </c>
      <c r="D39" s="13" t="s">
        <v>171</v>
      </c>
      <c r="E39" s="13" t="s">
        <v>155</v>
      </c>
      <c r="F39" s="13" t="s">
        <v>149</v>
      </c>
      <c r="G39" s="17">
        <v>528836.05000000005</v>
      </c>
      <c r="H39" s="17">
        <v>528513.21</v>
      </c>
      <c r="I39" s="23">
        <f t="shared" si="0"/>
        <v>99.938952724573127</v>
      </c>
    </row>
    <row r="40" spans="1:9" ht="53.4">
      <c r="A40" s="20" t="s">
        <v>156</v>
      </c>
      <c r="B40" s="13" t="s">
        <v>111</v>
      </c>
      <c r="C40" s="13" t="s">
        <v>151</v>
      </c>
      <c r="D40" s="13" t="s">
        <v>171</v>
      </c>
      <c r="E40" s="13" t="s">
        <v>157</v>
      </c>
      <c r="F40" s="14"/>
      <c r="G40" s="16">
        <v>164013.47</v>
      </c>
      <c r="H40" s="16">
        <v>156468.10999999999</v>
      </c>
      <c r="I40" s="23">
        <f t="shared" si="0"/>
        <v>95.399548585856991</v>
      </c>
    </row>
    <row r="41" spans="1:9" ht="26.4">
      <c r="A41" s="20" t="s">
        <v>269</v>
      </c>
      <c r="B41" s="13" t="s">
        <v>111</v>
      </c>
      <c r="C41" s="13" t="s">
        <v>151</v>
      </c>
      <c r="D41" s="13" t="s">
        <v>171</v>
      </c>
      <c r="E41" s="13" t="s">
        <v>157</v>
      </c>
      <c r="F41" s="13" t="s">
        <v>149</v>
      </c>
      <c r="G41" s="17">
        <v>164013.47</v>
      </c>
      <c r="H41" s="17">
        <v>156468.10999999999</v>
      </c>
      <c r="I41" s="23">
        <f t="shared" si="0"/>
        <v>95.399548585856991</v>
      </c>
    </row>
    <row r="42" spans="1:9" ht="26.4">
      <c r="A42" s="20" t="s">
        <v>172</v>
      </c>
      <c r="B42" s="13" t="s">
        <v>111</v>
      </c>
      <c r="C42" s="13" t="s">
        <v>173</v>
      </c>
      <c r="D42" s="14"/>
      <c r="E42" s="14"/>
      <c r="F42" s="14"/>
      <c r="G42" s="16">
        <v>4740</v>
      </c>
      <c r="H42" s="16">
        <v>0</v>
      </c>
      <c r="I42" s="23">
        <f t="shared" si="0"/>
        <v>0</v>
      </c>
    </row>
    <row r="43" spans="1:9" ht="53.4">
      <c r="A43" s="20" t="s">
        <v>268</v>
      </c>
      <c r="B43" s="13"/>
      <c r="C43" s="13"/>
      <c r="D43" s="14"/>
      <c r="E43" s="14"/>
      <c r="F43" s="14"/>
      <c r="G43" s="16">
        <f>G44</f>
        <v>4740</v>
      </c>
      <c r="H43" s="16">
        <v>0</v>
      </c>
      <c r="I43" s="23">
        <f t="shared" si="0"/>
        <v>0</v>
      </c>
    </row>
    <row r="44" spans="1:9" ht="26.4">
      <c r="A44" s="20" t="s">
        <v>175</v>
      </c>
      <c r="B44" s="13" t="s">
        <v>111</v>
      </c>
      <c r="C44" s="13" t="s">
        <v>173</v>
      </c>
      <c r="D44" s="13" t="s">
        <v>174</v>
      </c>
      <c r="E44" s="13" t="s">
        <v>176</v>
      </c>
      <c r="F44" s="14"/>
      <c r="G44" s="16">
        <v>4740</v>
      </c>
      <c r="H44" s="16">
        <v>0</v>
      </c>
      <c r="I44" s="23">
        <f t="shared" si="0"/>
        <v>0</v>
      </c>
    </row>
    <row r="45" spans="1:9" ht="53.4">
      <c r="A45" s="20" t="s">
        <v>268</v>
      </c>
      <c r="B45" s="13" t="s">
        <v>111</v>
      </c>
      <c r="C45" s="13" t="s">
        <v>173</v>
      </c>
      <c r="D45" s="13" t="s">
        <v>174</v>
      </c>
      <c r="E45" s="13" t="s">
        <v>176</v>
      </c>
      <c r="F45" s="13" t="s">
        <v>149</v>
      </c>
      <c r="G45" s="17">
        <v>4740</v>
      </c>
      <c r="H45" s="17">
        <v>0</v>
      </c>
      <c r="I45" s="23">
        <f t="shared" si="0"/>
        <v>0</v>
      </c>
    </row>
    <row r="46" spans="1:9" ht="26.4">
      <c r="A46" s="20" t="s">
        <v>177</v>
      </c>
      <c r="B46" s="13" t="s">
        <v>111</v>
      </c>
      <c r="C46" s="13" t="s">
        <v>178</v>
      </c>
      <c r="D46" s="14"/>
      <c r="E46" s="14"/>
      <c r="F46" s="14"/>
      <c r="G46" s="16">
        <v>2337207.2799999998</v>
      </c>
      <c r="H46" s="16">
        <v>337120.71</v>
      </c>
      <c r="I46" s="23">
        <f t="shared" si="0"/>
        <v>14.42408265988287</v>
      </c>
    </row>
    <row r="47" spans="1:9" ht="106.2">
      <c r="A47" s="20" t="s">
        <v>179</v>
      </c>
      <c r="B47" s="13" t="s">
        <v>111</v>
      </c>
      <c r="C47" s="13" t="s">
        <v>178</v>
      </c>
      <c r="D47" s="13" t="s">
        <v>180</v>
      </c>
      <c r="E47" s="14"/>
      <c r="F47" s="14"/>
      <c r="G47" s="16">
        <v>2000000</v>
      </c>
      <c r="H47" s="16">
        <v>0</v>
      </c>
      <c r="I47" s="23">
        <f t="shared" si="0"/>
        <v>0</v>
      </c>
    </row>
    <row r="48" spans="1:9" ht="26.4">
      <c r="A48" s="20" t="s">
        <v>158</v>
      </c>
      <c r="B48" s="13" t="s">
        <v>111</v>
      </c>
      <c r="C48" s="13" t="s">
        <v>178</v>
      </c>
      <c r="D48" s="13" t="s">
        <v>180</v>
      </c>
      <c r="E48" s="13" t="s">
        <v>159</v>
      </c>
      <c r="F48" s="14"/>
      <c r="G48" s="16">
        <v>2000000</v>
      </c>
      <c r="H48" s="16">
        <v>0</v>
      </c>
      <c r="I48" s="23">
        <f t="shared" si="0"/>
        <v>0</v>
      </c>
    </row>
    <row r="49" spans="1:9" ht="26.4">
      <c r="A49" s="20" t="s">
        <v>148</v>
      </c>
      <c r="B49" s="13" t="s">
        <v>111</v>
      </c>
      <c r="C49" s="13" t="s">
        <v>178</v>
      </c>
      <c r="D49" s="13" t="s">
        <v>180</v>
      </c>
      <c r="E49" s="13" t="s">
        <v>159</v>
      </c>
      <c r="F49" s="13" t="s">
        <v>181</v>
      </c>
      <c r="G49" s="17">
        <v>2000000</v>
      </c>
      <c r="H49" s="17">
        <v>0</v>
      </c>
      <c r="I49" s="23">
        <f t="shared" si="0"/>
        <v>0</v>
      </c>
    </row>
    <row r="50" spans="1:9" ht="40.200000000000003">
      <c r="A50" s="20" t="s">
        <v>182</v>
      </c>
      <c r="B50" s="13" t="s">
        <v>111</v>
      </c>
      <c r="C50" s="13" t="s">
        <v>178</v>
      </c>
      <c r="D50" s="13" t="s">
        <v>183</v>
      </c>
      <c r="E50" s="14"/>
      <c r="F50" s="14"/>
      <c r="G50" s="16">
        <v>337207.28</v>
      </c>
      <c r="H50" s="16">
        <v>337120.71</v>
      </c>
      <c r="I50" s="23">
        <f t="shared" si="0"/>
        <v>99.974327363276387</v>
      </c>
    </row>
    <row r="51" spans="1:9" ht="26.4">
      <c r="A51" s="20" t="s">
        <v>158</v>
      </c>
      <c r="B51" s="13" t="s">
        <v>111</v>
      </c>
      <c r="C51" s="13" t="s">
        <v>178</v>
      </c>
      <c r="D51" s="13" t="s">
        <v>183</v>
      </c>
      <c r="E51" s="13" t="s">
        <v>159</v>
      </c>
      <c r="F51" s="14"/>
      <c r="G51" s="16">
        <v>328956.28000000003</v>
      </c>
      <c r="H51" s="16">
        <v>328955.48</v>
      </c>
      <c r="I51" s="23">
        <f t="shared" si="0"/>
        <v>99.999756806588394</v>
      </c>
    </row>
    <row r="52" spans="1:9" ht="26.4">
      <c r="A52" s="20" t="s">
        <v>148</v>
      </c>
      <c r="B52" s="13" t="s">
        <v>111</v>
      </c>
      <c r="C52" s="13" t="s">
        <v>178</v>
      </c>
      <c r="D52" s="13" t="s">
        <v>183</v>
      </c>
      <c r="E52" s="13" t="s">
        <v>159</v>
      </c>
      <c r="F52" s="13" t="s">
        <v>149</v>
      </c>
      <c r="G52" s="17">
        <v>74962.8</v>
      </c>
      <c r="H52" s="17">
        <v>74962</v>
      </c>
      <c r="I52" s="23">
        <f t="shared" si="0"/>
        <v>99.998932804004113</v>
      </c>
    </row>
    <row r="53" spans="1:9" ht="26.4">
      <c r="A53" s="20" t="s">
        <v>148</v>
      </c>
      <c r="B53" s="13" t="s">
        <v>111</v>
      </c>
      <c r="C53" s="13" t="s">
        <v>178</v>
      </c>
      <c r="D53" s="13" t="s">
        <v>183</v>
      </c>
      <c r="E53" s="13" t="s">
        <v>159</v>
      </c>
      <c r="F53" s="13" t="s">
        <v>161</v>
      </c>
      <c r="G53" s="17">
        <v>253993.48</v>
      </c>
      <c r="H53" s="17">
        <v>253993.48</v>
      </c>
      <c r="I53" s="23">
        <f t="shared" si="0"/>
        <v>100</v>
      </c>
    </row>
    <row r="54" spans="1:9" ht="26.4">
      <c r="A54" s="20" t="s">
        <v>162</v>
      </c>
      <c r="B54" s="13" t="s">
        <v>111</v>
      </c>
      <c r="C54" s="13" t="s">
        <v>178</v>
      </c>
      <c r="D54" s="13" t="s">
        <v>183</v>
      </c>
      <c r="E54" s="13" t="s">
        <v>163</v>
      </c>
      <c r="F54" s="14"/>
      <c r="G54" s="16">
        <v>7045</v>
      </c>
      <c r="H54" s="16">
        <v>6959.23</v>
      </c>
      <c r="I54" s="23">
        <f t="shared" si="0"/>
        <v>98.782540809084452</v>
      </c>
    </row>
    <row r="55" spans="1:9" ht="26.4">
      <c r="A55" s="20" t="s">
        <v>148</v>
      </c>
      <c r="B55" s="13" t="s">
        <v>111</v>
      </c>
      <c r="C55" s="13" t="s">
        <v>178</v>
      </c>
      <c r="D55" s="13" t="s">
        <v>183</v>
      </c>
      <c r="E55" s="13" t="s">
        <v>163</v>
      </c>
      <c r="F55" s="13" t="s">
        <v>149</v>
      </c>
      <c r="G55" s="17">
        <v>7045</v>
      </c>
      <c r="H55" s="17">
        <v>6959.23</v>
      </c>
      <c r="I55" s="23">
        <f t="shared" si="0"/>
        <v>98.782540809084452</v>
      </c>
    </row>
    <row r="56" spans="1:9" ht="26.4">
      <c r="A56" s="20" t="s">
        <v>164</v>
      </c>
      <c r="B56" s="13" t="s">
        <v>111</v>
      </c>
      <c r="C56" s="13" t="s">
        <v>178</v>
      </c>
      <c r="D56" s="13" t="s">
        <v>183</v>
      </c>
      <c r="E56" s="13" t="s">
        <v>165</v>
      </c>
      <c r="F56" s="14"/>
      <c r="G56" s="16">
        <v>1206</v>
      </c>
      <c r="H56" s="16">
        <v>1206</v>
      </c>
      <c r="I56" s="23">
        <f t="shared" si="0"/>
        <v>100</v>
      </c>
    </row>
    <row r="57" spans="1:9" ht="26.4">
      <c r="A57" s="20" t="s">
        <v>148</v>
      </c>
      <c r="B57" s="13" t="s">
        <v>111</v>
      </c>
      <c r="C57" s="13" t="s">
        <v>178</v>
      </c>
      <c r="D57" s="13" t="s">
        <v>183</v>
      </c>
      <c r="E57" s="13" t="s">
        <v>165</v>
      </c>
      <c r="F57" s="13" t="s">
        <v>149</v>
      </c>
      <c r="G57" s="17">
        <v>1206</v>
      </c>
      <c r="H57" s="17">
        <v>1206</v>
      </c>
      <c r="I57" s="23">
        <f t="shared" si="0"/>
        <v>100</v>
      </c>
    </row>
    <row r="58" spans="1:9" ht="27">
      <c r="A58" s="20" t="s">
        <v>184</v>
      </c>
      <c r="B58" s="13" t="s">
        <v>111</v>
      </c>
      <c r="C58" s="13" t="s">
        <v>185</v>
      </c>
      <c r="D58" s="14"/>
      <c r="E58" s="14"/>
      <c r="F58" s="14"/>
      <c r="G58" s="16">
        <v>63200</v>
      </c>
      <c r="H58" s="16">
        <v>63200</v>
      </c>
      <c r="I58" s="23">
        <f t="shared" si="0"/>
        <v>100</v>
      </c>
    </row>
    <row r="59" spans="1:9" ht="40.200000000000003">
      <c r="A59" s="20" t="s">
        <v>186</v>
      </c>
      <c r="B59" s="13" t="s">
        <v>111</v>
      </c>
      <c r="C59" s="13" t="s">
        <v>185</v>
      </c>
      <c r="D59" s="13" t="s">
        <v>187</v>
      </c>
      <c r="E59" s="14"/>
      <c r="F59" s="14"/>
      <c r="G59" s="16">
        <v>63200</v>
      </c>
      <c r="H59" s="16">
        <v>63200</v>
      </c>
      <c r="I59" s="23">
        <f t="shared" si="0"/>
        <v>100</v>
      </c>
    </row>
    <row r="60" spans="1:9" ht="27">
      <c r="A60" s="20" t="s">
        <v>154</v>
      </c>
      <c r="B60" s="13" t="s">
        <v>111</v>
      </c>
      <c r="C60" s="13" t="s">
        <v>185</v>
      </c>
      <c r="D60" s="13" t="s">
        <v>187</v>
      </c>
      <c r="E60" s="13" t="s">
        <v>155</v>
      </c>
      <c r="F60" s="14"/>
      <c r="G60" s="16">
        <v>44465.15</v>
      </c>
      <c r="H60" s="16">
        <v>44465.15</v>
      </c>
      <c r="I60" s="23">
        <f t="shared" si="0"/>
        <v>100</v>
      </c>
    </row>
    <row r="61" spans="1:9" ht="52.8">
      <c r="A61" s="20" t="s">
        <v>148</v>
      </c>
      <c r="B61" s="13" t="s">
        <v>111</v>
      </c>
      <c r="C61" s="13" t="s">
        <v>185</v>
      </c>
      <c r="D61" s="13" t="s">
        <v>187</v>
      </c>
      <c r="E61" s="13" t="s">
        <v>155</v>
      </c>
      <c r="F61" s="13" t="s">
        <v>188</v>
      </c>
      <c r="G61" s="17">
        <v>44465.15</v>
      </c>
      <c r="H61" s="17">
        <v>44465.15</v>
      </c>
      <c r="I61" s="23">
        <f t="shared" si="0"/>
        <v>100</v>
      </c>
    </row>
    <row r="62" spans="1:9" ht="53.4">
      <c r="A62" s="20" t="s">
        <v>156</v>
      </c>
      <c r="B62" s="13" t="s">
        <v>111</v>
      </c>
      <c r="C62" s="13" t="s">
        <v>185</v>
      </c>
      <c r="D62" s="13" t="s">
        <v>187</v>
      </c>
      <c r="E62" s="13" t="s">
        <v>157</v>
      </c>
      <c r="F62" s="14"/>
      <c r="G62" s="16">
        <v>12560.49</v>
      </c>
      <c r="H62" s="16">
        <v>12560.49</v>
      </c>
      <c r="I62" s="23">
        <f t="shared" si="0"/>
        <v>100</v>
      </c>
    </row>
    <row r="63" spans="1:9" ht="26.4">
      <c r="A63" s="20" t="s">
        <v>162</v>
      </c>
      <c r="B63" s="13" t="s">
        <v>111</v>
      </c>
      <c r="C63" s="13" t="s">
        <v>185</v>
      </c>
      <c r="D63" s="13" t="s">
        <v>187</v>
      </c>
      <c r="E63" s="13" t="s">
        <v>163</v>
      </c>
      <c r="F63" s="14"/>
      <c r="G63" s="16">
        <v>6174.36</v>
      </c>
      <c r="H63" s="16">
        <v>6174.36</v>
      </c>
      <c r="I63" s="23">
        <f t="shared" si="0"/>
        <v>100</v>
      </c>
    </row>
    <row r="64" spans="1:9" ht="52.8">
      <c r="A64" s="20" t="s">
        <v>148</v>
      </c>
      <c r="B64" s="13" t="s">
        <v>111</v>
      </c>
      <c r="C64" s="13" t="s">
        <v>185</v>
      </c>
      <c r="D64" s="13" t="s">
        <v>187</v>
      </c>
      <c r="E64" s="13" t="s">
        <v>163</v>
      </c>
      <c r="F64" s="13" t="s">
        <v>188</v>
      </c>
      <c r="G64" s="17">
        <v>6174.36</v>
      </c>
      <c r="H64" s="17">
        <v>6174.36</v>
      </c>
      <c r="I64" s="23">
        <f t="shared" si="0"/>
        <v>100</v>
      </c>
    </row>
    <row r="65" spans="1:9" ht="26.4">
      <c r="A65" s="20" t="s">
        <v>189</v>
      </c>
      <c r="B65" s="13" t="s">
        <v>111</v>
      </c>
      <c r="C65" s="13" t="s">
        <v>190</v>
      </c>
      <c r="D65" s="14"/>
      <c r="E65" s="14"/>
      <c r="F65" s="14"/>
      <c r="G65" s="16">
        <v>449555</v>
      </c>
      <c r="H65" s="16">
        <v>449555</v>
      </c>
      <c r="I65" s="23">
        <f t="shared" si="0"/>
        <v>100</v>
      </c>
    </row>
    <row r="66" spans="1:9" ht="53.4">
      <c r="A66" s="20" t="s">
        <v>270</v>
      </c>
      <c r="B66" s="13"/>
      <c r="C66" s="13"/>
      <c r="D66" s="14"/>
      <c r="E66" s="14"/>
      <c r="F66" s="14"/>
      <c r="G66" s="16"/>
      <c r="H66" s="16"/>
      <c r="I66" s="23" t="e">
        <f t="shared" si="0"/>
        <v>#DIV/0!</v>
      </c>
    </row>
    <row r="67" spans="1:9" ht="27">
      <c r="A67" s="20" t="s">
        <v>191</v>
      </c>
      <c r="B67" s="13" t="s">
        <v>111</v>
      </c>
      <c r="C67" s="13" t="s">
        <v>190</v>
      </c>
      <c r="D67" s="13" t="s">
        <v>192</v>
      </c>
      <c r="E67" s="14"/>
      <c r="F67" s="14"/>
      <c r="G67" s="16">
        <v>167791</v>
      </c>
      <c r="H67" s="16">
        <v>167791</v>
      </c>
      <c r="I67" s="23">
        <f t="shared" si="0"/>
        <v>100</v>
      </c>
    </row>
    <row r="68" spans="1:9" ht="26.4">
      <c r="A68" s="20" t="s">
        <v>158</v>
      </c>
      <c r="B68" s="13" t="s">
        <v>111</v>
      </c>
      <c r="C68" s="13" t="s">
        <v>190</v>
      </c>
      <c r="D68" s="13" t="s">
        <v>192</v>
      </c>
      <c r="E68" s="13" t="s">
        <v>159</v>
      </c>
      <c r="F68" s="14"/>
      <c r="G68" s="16">
        <v>167791</v>
      </c>
      <c r="H68" s="16">
        <v>167791</v>
      </c>
      <c r="I68" s="23">
        <f t="shared" si="0"/>
        <v>100</v>
      </c>
    </row>
    <row r="69" spans="1:9" ht="26.4">
      <c r="A69" s="20" t="s">
        <v>148</v>
      </c>
      <c r="B69" s="13" t="s">
        <v>111</v>
      </c>
      <c r="C69" s="13" t="s">
        <v>190</v>
      </c>
      <c r="D69" s="13" t="s">
        <v>192</v>
      </c>
      <c r="E69" s="13" t="s">
        <v>159</v>
      </c>
      <c r="F69" s="13" t="s">
        <v>149</v>
      </c>
      <c r="G69" s="17">
        <v>167791</v>
      </c>
      <c r="H69" s="17">
        <v>167791</v>
      </c>
      <c r="I69" s="23">
        <f t="shared" si="0"/>
        <v>100</v>
      </c>
    </row>
    <row r="70" spans="1:9" ht="26.4">
      <c r="A70" s="20" t="s">
        <v>193</v>
      </c>
      <c r="B70" s="13" t="s">
        <v>111</v>
      </c>
      <c r="C70" s="13" t="s">
        <v>190</v>
      </c>
      <c r="D70" s="13" t="s">
        <v>194</v>
      </c>
      <c r="E70" s="14"/>
      <c r="F70" s="14"/>
      <c r="G70" s="16">
        <v>281764</v>
      </c>
      <c r="H70" s="16">
        <v>281764</v>
      </c>
      <c r="I70" s="23">
        <f t="shared" si="0"/>
        <v>100</v>
      </c>
    </row>
    <row r="71" spans="1:9" ht="26.4">
      <c r="A71" s="20" t="s">
        <v>158</v>
      </c>
      <c r="B71" s="13" t="s">
        <v>111</v>
      </c>
      <c r="C71" s="13" t="s">
        <v>190</v>
      </c>
      <c r="D71" s="13" t="s">
        <v>194</v>
      </c>
      <c r="E71" s="13" t="s">
        <v>159</v>
      </c>
      <c r="F71" s="14"/>
      <c r="G71" s="16">
        <v>281764</v>
      </c>
      <c r="H71" s="16">
        <v>281764</v>
      </c>
      <c r="I71" s="23">
        <f t="shared" si="0"/>
        <v>100</v>
      </c>
    </row>
    <row r="72" spans="1:9" ht="26.4">
      <c r="A72" s="20" t="s">
        <v>148</v>
      </c>
      <c r="B72" s="13" t="s">
        <v>111</v>
      </c>
      <c r="C72" s="13" t="s">
        <v>190</v>
      </c>
      <c r="D72" s="13" t="s">
        <v>194</v>
      </c>
      <c r="E72" s="13" t="s">
        <v>159</v>
      </c>
      <c r="F72" s="13" t="s">
        <v>149</v>
      </c>
      <c r="G72" s="17">
        <v>257264</v>
      </c>
      <c r="H72" s="17">
        <v>257264</v>
      </c>
      <c r="I72" s="23">
        <f t="shared" si="0"/>
        <v>100</v>
      </c>
    </row>
    <row r="73" spans="1:9" ht="26.4">
      <c r="A73" s="20" t="s">
        <v>148</v>
      </c>
      <c r="B73" s="13" t="s">
        <v>111</v>
      </c>
      <c r="C73" s="13" t="s">
        <v>190</v>
      </c>
      <c r="D73" s="13" t="s">
        <v>194</v>
      </c>
      <c r="E73" s="13" t="s">
        <v>159</v>
      </c>
      <c r="F73" s="13" t="s">
        <v>161</v>
      </c>
      <c r="G73" s="17">
        <v>24500</v>
      </c>
      <c r="H73" s="17">
        <v>24500</v>
      </c>
      <c r="I73" s="23">
        <f t="shared" si="0"/>
        <v>100</v>
      </c>
    </row>
    <row r="74" spans="1:9" ht="26.4">
      <c r="A74" s="20" t="s">
        <v>195</v>
      </c>
      <c r="B74" s="13" t="s">
        <v>111</v>
      </c>
      <c r="C74" s="13" t="s">
        <v>196</v>
      </c>
      <c r="D74" s="14"/>
      <c r="E74" s="14"/>
      <c r="F74" s="14"/>
      <c r="G74" s="16">
        <v>797274.99</v>
      </c>
      <c r="H74" s="16">
        <v>781215.46</v>
      </c>
      <c r="I74" s="23">
        <f t="shared" si="0"/>
        <v>97.985697506954281</v>
      </c>
    </row>
    <row r="75" spans="1:9" ht="40.200000000000003">
      <c r="A75" s="20" t="s">
        <v>197</v>
      </c>
      <c r="B75" s="13" t="s">
        <v>111</v>
      </c>
      <c r="C75" s="13" t="s">
        <v>196</v>
      </c>
      <c r="D75" s="13" t="s">
        <v>198</v>
      </c>
      <c r="E75" s="14"/>
      <c r="F75" s="14"/>
      <c r="G75" s="16">
        <v>546414</v>
      </c>
      <c r="H75" s="16">
        <v>546414</v>
      </c>
      <c r="I75" s="23">
        <f t="shared" si="0"/>
        <v>100</v>
      </c>
    </row>
    <row r="76" spans="1:9" ht="26.4">
      <c r="A76" s="20" t="s">
        <v>158</v>
      </c>
      <c r="B76" s="13" t="s">
        <v>111</v>
      </c>
      <c r="C76" s="13" t="s">
        <v>196</v>
      </c>
      <c r="D76" s="13" t="s">
        <v>198</v>
      </c>
      <c r="E76" s="13" t="s">
        <v>159</v>
      </c>
      <c r="F76" s="14"/>
      <c r="G76" s="16">
        <v>546414</v>
      </c>
      <c r="H76" s="16">
        <v>546414</v>
      </c>
      <c r="I76" s="23">
        <f t="shared" ref="I76:I131" si="1">H76/G76*100</f>
        <v>100</v>
      </c>
    </row>
    <row r="77" spans="1:9" ht="26.4">
      <c r="A77" s="20" t="s">
        <v>148</v>
      </c>
      <c r="B77" s="13" t="s">
        <v>111</v>
      </c>
      <c r="C77" s="13" t="s">
        <v>196</v>
      </c>
      <c r="D77" s="13" t="s">
        <v>198</v>
      </c>
      <c r="E77" s="13" t="s">
        <v>159</v>
      </c>
      <c r="F77" s="13" t="s">
        <v>149</v>
      </c>
      <c r="G77" s="17">
        <v>133940</v>
      </c>
      <c r="H77" s="17">
        <v>133940</v>
      </c>
      <c r="I77" s="23">
        <f t="shared" si="1"/>
        <v>100</v>
      </c>
    </row>
    <row r="78" spans="1:9" ht="26.4">
      <c r="A78" s="20" t="s">
        <v>148</v>
      </c>
      <c r="B78" s="13" t="s">
        <v>111</v>
      </c>
      <c r="C78" s="13" t="s">
        <v>196</v>
      </c>
      <c r="D78" s="13" t="s">
        <v>198</v>
      </c>
      <c r="E78" s="13" t="s">
        <v>159</v>
      </c>
      <c r="F78" s="13" t="s">
        <v>199</v>
      </c>
      <c r="G78" s="17">
        <v>412474</v>
      </c>
      <c r="H78" s="17">
        <v>412474</v>
      </c>
      <c r="I78" s="23">
        <f t="shared" si="1"/>
        <v>100</v>
      </c>
    </row>
    <row r="79" spans="1:9" ht="40.200000000000003">
      <c r="A79" s="20" t="s">
        <v>200</v>
      </c>
      <c r="B79" s="13" t="s">
        <v>111</v>
      </c>
      <c r="C79" s="13" t="s">
        <v>196</v>
      </c>
      <c r="D79" s="13" t="s">
        <v>201</v>
      </c>
      <c r="E79" s="14"/>
      <c r="F79" s="14"/>
      <c r="G79" s="16">
        <v>78900</v>
      </c>
      <c r="H79" s="16">
        <v>73460</v>
      </c>
      <c r="I79" s="23">
        <f t="shared" si="1"/>
        <v>93.105196451204051</v>
      </c>
    </row>
    <row r="80" spans="1:9" ht="26.4">
      <c r="A80" s="20" t="s">
        <v>158</v>
      </c>
      <c r="B80" s="13" t="s">
        <v>111</v>
      </c>
      <c r="C80" s="13" t="s">
        <v>196</v>
      </c>
      <c r="D80" s="13" t="s">
        <v>201</v>
      </c>
      <c r="E80" s="13" t="s">
        <v>159</v>
      </c>
      <c r="F80" s="14"/>
      <c r="G80" s="16">
        <v>78900</v>
      </c>
      <c r="H80" s="16">
        <v>73460</v>
      </c>
      <c r="I80" s="23">
        <f t="shared" si="1"/>
        <v>93.105196451204051</v>
      </c>
    </row>
    <row r="81" spans="1:9" ht="26.4">
      <c r="A81" s="20" t="s">
        <v>148</v>
      </c>
      <c r="B81" s="13" t="s">
        <v>111</v>
      </c>
      <c r="C81" s="13" t="s">
        <v>196</v>
      </c>
      <c r="D81" s="13" t="s">
        <v>201</v>
      </c>
      <c r="E81" s="13" t="s">
        <v>159</v>
      </c>
      <c r="F81" s="13" t="s">
        <v>149</v>
      </c>
      <c r="G81" s="17">
        <v>78900</v>
      </c>
      <c r="H81" s="17">
        <v>73460</v>
      </c>
      <c r="I81" s="23">
        <f t="shared" si="1"/>
        <v>93.105196451204051</v>
      </c>
    </row>
    <row r="82" spans="1:9" ht="40.200000000000003">
      <c r="A82" s="20" t="s">
        <v>202</v>
      </c>
      <c r="B82" s="13" t="s">
        <v>111</v>
      </c>
      <c r="C82" s="13" t="s">
        <v>196</v>
      </c>
      <c r="D82" s="13" t="s">
        <v>203</v>
      </c>
      <c r="E82" s="14"/>
      <c r="F82" s="14"/>
      <c r="G82" s="16">
        <v>171960.99</v>
      </c>
      <c r="H82" s="16">
        <v>161341.46</v>
      </c>
      <c r="I82" s="23">
        <f t="shared" si="1"/>
        <v>93.82445402297347</v>
      </c>
    </row>
    <row r="83" spans="1:9" ht="26.4">
      <c r="A83" s="20" t="s">
        <v>158</v>
      </c>
      <c r="B83" s="13" t="s">
        <v>111</v>
      </c>
      <c r="C83" s="13" t="s">
        <v>196</v>
      </c>
      <c r="D83" s="13" t="s">
        <v>203</v>
      </c>
      <c r="E83" s="13" t="s">
        <v>159</v>
      </c>
      <c r="F83" s="14"/>
      <c r="G83" s="16">
        <v>171960.99</v>
      </c>
      <c r="H83" s="16">
        <v>161341.46</v>
      </c>
      <c r="I83" s="23">
        <f t="shared" si="1"/>
        <v>93.82445402297347</v>
      </c>
    </row>
    <row r="84" spans="1:9" ht="26.4">
      <c r="A84" s="20" t="s">
        <v>148</v>
      </c>
      <c r="B84" s="13" t="s">
        <v>111</v>
      </c>
      <c r="C84" s="13" t="s">
        <v>196</v>
      </c>
      <c r="D84" s="13" t="s">
        <v>203</v>
      </c>
      <c r="E84" s="13" t="s">
        <v>159</v>
      </c>
      <c r="F84" s="13" t="s">
        <v>149</v>
      </c>
      <c r="G84" s="17">
        <v>10619.53</v>
      </c>
      <c r="H84" s="17">
        <v>0</v>
      </c>
      <c r="I84" s="23">
        <f t="shared" si="1"/>
        <v>0</v>
      </c>
    </row>
    <row r="85" spans="1:9" ht="26.4">
      <c r="A85" s="20" t="s">
        <v>148</v>
      </c>
      <c r="B85" s="13" t="s">
        <v>111</v>
      </c>
      <c r="C85" s="13" t="s">
        <v>196</v>
      </c>
      <c r="D85" s="13" t="s">
        <v>203</v>
      </c>
      <c r="E85" s="13" t="s">
        <v>159</v>
      </c>
      <c r="F85" s="13" t="s">
        <v>199</v>
      </c>
      <c r="G85" s="17">
        <v>161341.46</v>
      </c>
      <c r="H85" s="17">
        <v>161341.46</v>
      </c>
      <c r="I85" s="23">
        <f t="shared" si="1"/>
        <v>100</v>
      </c>
    </row>
    <row r="86" spans="1:9" ht="26.4">
      <c r="A86" s="20" t="s">
        <v>204</v>
      </c>
      <c r="B86" s="13" t="s">
        <v>111</v>
      </c>
      <c r="C86" s="13" t="s">
        <v>205</v>
      </c>
      <c r="D86" s="14"/>
      <c r="E86" s="14"/>
      <c r="F86" s="14"/>
      <c r="G86" s="16">
        <v>179934.3</v>
      </c>
      <c r="H86" s="16">
        <v>116624.16</v>
      </c>
      <c r="I86" s="23">
        <f t="shared" si="1"/>
        <v>64.814857422959378</v>
      </c>
    </row>
    <row r="87" spans="1:9" ht="40.200000000000003">
      <c r="A87" s="20" t="s">
        <v>206</v>
      </c>
      <c r="B87" s="13" t="s">
        <v>111</v>
      </c>
      <c r="C87" s="13" t="s">
        <v>205</v>
      </c>
      <c r="D87" s="13" t="s">
        <v>207</v>
      </c>
      <c r="E87" s="14"/>
      <c r="F87" s="14"/>
      <c r="G87" s="16">
        <v>22974.85</v>
      </c>
      <c r="H87" s="16">
        <v>0</v>
      </c>
      <c r="I87" s="23">
        <f t="shared" si="1"/>
        <v>0</v>
      </c>
    </row>
    <row r="88" spans="1:9" ht="26.4">
      <c r="A88" s="20" t="s">
        <v>158</v>
      </c>
      <c r="B88" s="13" t="s">
        <v>111</v>
      </c>
      <c r="C88" s="13" t="s">
        <v>205</v>
      </c>
      <c r="D88" s="13" t="s">
        <v>207</v>
      </c>
      <c r="E88" s="13" t="s">
        <v>159</v>
      </c>
      <c r="F88" s="14"/>
      <c r="G88" s="16">
        <v>22974.85</v>
      </c>
      <c r="H88" s="16">
        <v>0</v>
      </c>
      <c r="I88" s="23">
        <f t="shared" si="1"/>
        <v>0</v>
      </c>
    </row>
    <row r="89" spans="1:9" ht="26.4">
      <c r="A89" s="20" t="s">
        <v>148</v>
      </c>
      <c r="B89" s="13" t="s">
        <v>111</v>
      </c>
      <c r="C89" s="13" t="s">
        <v>205</v>
      </c>
      <c r="D89" s="13" t="s">
        <v>207</v>
      </c>
      <c r="E89" s="13" t="s">
        <v>159</v>
      </c>
      <c r="F89" s="13" t="s">
        <v>149</v>
      </c>
      <c r="G89" s="17">
        <v>22974.85</v>
      </c>
      <c r="H89" s="17">
        <v>0</v>
      </c>
      <c r="I89" s="23">
        <f t="shared" si="1"/>
        <v>0</v>
      </c>
    </row>
    <row r="90" spans="1:9" ht="40.200000000000003">
      <c r="A90" s="20" t="s">
        <v>208</v>
      </c>
      <c r="B90" s="13" t="s">
        <v>111</v>
      </c>
      <c r="C90" s="13" t="s">
        <v>205</v>
      </c>
      <c r="D90" s="13" t="s">
        <v>209</v>
      </c>
      <c r="E90" s="14"/>
      <c r="F90" s="14"/>
      <c r="G90" s="16">
        <v>106959.45</v>
      </c>
      <c r="H90" s="16">
        <v>99759.45</v>
      </c>
      <c r="I90" s="23">
        <f t="shared" si="1"/>
        <v>93.268476978892465</v>
      </c>
    </row>
    <row r="91" spans="1:9" ht="26.4">
      <c r="A91" s="20" t="s">
        <v>158</v>
      </c>
      <c r="B91" s="13" t="s">
        <v>111</v>
      </c>
      <c r="C91" s="13" t="s">
        <v>205</v>
      </c>
      <c r="D91" s="13" t="s">
        <v>209</v>
      </c>
      <c r="E91" s="13" t="s">
        <v>159</v>
      </c>
      <c r="F91" s="14"/>
      <c r="G91" s="16">
        <v>106959.45</v>
      </c>
      <c r="H91" s="16">
        <v>99759.45</v>
      </c>
      <c r="I91" s="23">
        <f t="shared" si="1"/>
        <v>93.268476978892465</v>
      </c>
    </row>
    <row r="92" spans="1:9" ht="26.4">
      <c r="A92" s="20" t="s">
        <v>148</v>
      </c>
      <c r="B92" s="13" t="s">
        <v>111</v>
      </c>
      <c r="C92" s="13" t="s">
        <v>205</v>
      </c>
      <c r="D92" s="13" t="s">
        <v>209</v>
      </c>
      <c r="E92" s="13" t="s">
        <v>159</v>
      </c>
      <c r="F92" s="13" t="s">
        <v>149</v>
      </c>
      <c r="G92" s="17">
        <v>7200</v>
      </c>
      <c r="H92" s="17">
        <v>0</v>
      </c>
      <c r="I92" s="23">
        <f t="shared" si="1"/>
        <v>0</v>
      </c>
    </row>
    <row r="93" spans="1:9" ht="26.4">
      <c r="A93" s="20" t="s">
        <v>148</v>
      </c>
      <c r="B93" s="13" t="s">
        <v>111</v>
      </c>
      <c r="C93" s="13" t="s">
        <v>205</v>
      </c>
      <c r="D93" s="13" t="s">
        <v>209</v>
      </c>
      <c r="E93" s="13" t="s">
        <v>159</v>
      </c>
      <c r="F93" s="13" t="s">
        <v>199</v>
      </c>
      <c r="G93" s="17">
        <v>99759.45</v>
      </c>
      <c r="H93" s="17">
        <v>99759.45</v>
      </c>
      <c r="I93" s="23">
        <f t="shared" si="1"/>
        <v>100</v>
      </c>
    </row>
    <row r="94" spans="1:9" ht="66.599999999999994">
      <c r="A94" s="20" t="s">
        <v>210</v>
      </c>
      <c r="B94" s="13" t="s">
        <v>111</v>
      </c>
      <c r="C94" s="13" t="s">
        <v>205</v>
      </c>
      <c r="D94" s="13" t="s">
        <v>211</v>
      </c>
      <c r="E94" s="14"/>
      <c r="F94" s="14"/>
      <c r="G94" s="16">
        <v>30000</v>
      </c>
      <c r="H94" s="16">
        <v>0</v>
      </c>
      <c r="I94" s="23">
        <f t="shared" si="1"/>
        <v>0</v>
      </c>
    </row>
    <row r="95" spans="1:9" ht="26.4">
      <c r="A95" s="20" t="s">
        <v>158</v>
      </c>
      <c r="B95" s="13" t="s">
        <v>111</v>
      </c>
      <c r="C95" s="13" t="s">
        <v>205</v>
      </c>
      <c r="D95" s="13" t="s">
        <v>211</v>
      </c>
      <c r="E95" s="13" t="s">
        <v>159</v>
      </c>
      <c r="F95" s="14"/>
      <c r="G95" s="16">
        <v>30000</v>
      </c>
      <c r="H95" s="16">
        <v>0</v>
      </c>
      <c r="I95" s="23">
        <f t="shared" si="1"/>
        <v>0</v>
      </c>
    </row>
    <row r="96" spans="1:9" ht="26.4">
      <c r="A96" s="20" t="s">
        <v>148</v>
      </c>
      <c r="B96" s="13" t="s">
        <v>111</v>
      </c>
      <c r="C96" s="13" t="s">
        <v>205</v>
      </c>
      <c r="D96" s="13" t="s">
        <v>211</v>
      </c>
      <c r="E96" s="13" t="s">
        <v>159</v>
      </c>
      <c r="F96" s="13" t="s">
        <v>149</v>
      </c>
      <c r="G96" s="17">
        <v>30000</v>
      </c>
      <c r="H96" s="17">
        <v>0</v>
      </c>
      <c r="I96" s="23">
        <f t="shared" si="1"/>
        <v>0</v>
      </c>
    </row>
    <row r="97" spans="1:9" ht="27">
      <c r="A97" s="20" t="s">
        <v>212</v>
      </c>
      <c r="B97" s="13" t="s">
        <v>111</v>
      </c>
      <c r="C97" s="13" t="s">
        <v>205</v>
      </c>
      <c r="D97" s="13" t="s">
        <v>213</v>
      </c>
      <c r="E97" s="14"/>
      <c r="F97" s="14"/>
      <c r="G97" s="16">
        <v>20000</v>
      </c>
      <c r="H97" s="16">
        <v>16864.71</v>
      </c>
      <c r="I97" s="23">
        <f t="shared" si="1"/>
        <v>84.323549999999997</v>
      </c>
    </row>
    <row r="98" spans="1:9" ht="26.4">
      <c r="A98" s="20" t="s">
        <v>158</v>
      </c>
      <c r="B98" s="13" t="s">
        <v>111</v>
      </c>
      <c r="C98" s="13" t="s">
        <v>205</v>
      </c>
      <c r="D98" s="13" t="s">
        <v>213</v>
      </c>
      <c r="E98" s="13" t="s">
        <v>159</v>
      </c>
      <c r="F98" s="14"/>
      <c r="G98" s="16">
        <v>20000</v>
      </c>
      <c r="H98" s="16">
        <v>16864.71</v>
      </c>
      <c r="I98" s="23">
        <f t="shared" si="1"/>
        <v>84.323549999999997</v>
      </c>
    </row>
    <row r="99" spans="1:9" ht="26.4">
      <c r="A99" s="20" t="s">
        <v>148</v>
      </c>
      <c r="B99" s="13" t="s">
        <v>111</v>
      </c>
      <c r="C99" s="13" t="s">
        <v>205</v>
      </c>
      <c r="D99" s="13" t="s">
        <v>213</v>
      </c>
      <c r="E99" s="13" t="s">
        <v>159</v>
      </c>
      <c r="F99" s="13" t="s">
        <v>149</v>
      </c>
      <c r="G99" s="17">
        <v>20000</v>
      </c>
      <c r="H99" s="17">
        <v>16864.71</v>
      </c>
      <c r="I99" s="23">
        <f t="shared" si="1"/>
        <v>84.323549999999997</v>
      </c>
    </row>
    <row r="100" spans="1:9" ht="26.4">
      <c r="A100" s="20" t="s">
        <v>214</v>
      </c>
      <c r="B100" s="13" t="s">
        <v>111</v>
      </c>
      <c r="C100" s="13" t="s">
        <v>215</v>
      </c>
      <c r="D100" s="14"/>
      <c r="E100" s="14"/>
      <c r="F100" s="14"/>
      <c r="G100" s="16">
        <v>2091147.24</v>
      </c>
      <c r="H100" s="16">
        <v>1915586.31</v>
      </c>
      <c r="I100" s="23">
        <f t="shared" si="1"/>
        <v>91.60456391392124</v>
      </c>
    </row>
    <row r="101" spans="1:9" ht="27">
      <c r="A101" s="20" t="s">
        <v>216</v>
      </c>
      <c r="B101" s="13" t="s">
        <v>111</v>
      </c>
      <c r="C101" s="13" t="s">
        <v>215</v>
      </c>
      <c r="D101" s="13" t="s">
        <v>217</v>
      </c>
      <c r="E101" s="14"/>
      <c r="F101" s="14"/>
      <c r="G101" s="16">
        <v>273556.33</v>
      </c>
      <c r="H101" s="16">
        <v>269462.37</v>
      </c>
      <c r="I101" s="23">
        <f t="shared" si="1"/>
        <v>98.503430719369561</v>
      </c>
    </row>
    <row r="102" spans="1:9" ht="26.4">
      <c r="A102" s="20" t="s">
        <v>162</v>
      </c>
      <c r="B102" s="13" t="s">
        <v>111</v>
      </c>
      <c r="C102" s="13" t="s">
        <v>215</v>
      </c>
      <c r="D102" s="13" t="s">
        <v>217</v>
      </c>
      <c r="E102" s="13" t="s">
        <v>163</v>
      </c>
      <c r="F102" s="14"/>
      <c r="G102" s="16">
        <v>273469.94</v>
      </c>
      <c r="H102" s="16">
        <v>269375.98</v>
      </c>
      <c r="I102" s="23">
        <f t="shared" si="1"/>
        <v>98.502957948504317</v>
      </c>
    </row>
    <row r="103" spans="1:9" ht="26.4">
      <c r="A103" s="20" t="s">
        <v>148</v>
      </c>
      <c r="B103" s="13" t="s">
        <v>111</v>
      </c>
      <c r="C103" s="13" t="s">
        <v>215</v>
      </c>
      <c r="D103" s="13" t="s">
        <v>217</v>
      </c>
      <c r="E103" s="13" t="s">
        <v>163</v>
      </c>
      <c r="F103" s="13" t="s">
        <v>149</v>
      </c>
      <c r="G103" s="17">
        <v>273469.94</v>
      </c>
      <c r="H103" s="17">
        <v>269375.98</v>
      </c>
      <c r="I103" s="23">
        <f t="shared" si="1"/>
        <v>98.502957948504317</v>
      </c>
    </row>
    <row r="104" spans="1:9" ht="26.4">
      <c r="A104" s="20" t="s">
        <v>164</v>
      </c>
      <c r="B104" s="13" t="s">
        <v>111</v>
      </c>
      <c r="C104" s="13" t="s">
        <v>215</v>
      </c>
      <c r="D104" s="13" t="s">
        <v>217</v>
      </c>
      <c r="E104" s="13" t="s">
        <v>165</v>
      </c>
      <c r="F104" s="14"/>
      <c r="G104" s="16">
        <v>86.39</v>
      </c>
      <c r="H104" s="16">
        <v>86.39</v>
      </c>
      <c r="I104" s="23">
        <f t="shared" si="1"/>
        <v>100</v>
      </c>
    </row>
    <row r="105" spans="1:9" ht="26.4">
      <c r="A105" s="20" t="s">
        <v>148</v>
      </c>
      <c r="B105" s="13" t="s">
        <v>111</v>
      </c>
      <c r="C105" s="13" t="s">
        <v>215</v>
      </c>
      <c r="D105" s="13" t="s">
        <v>217</v>
      </c>
      <c r="E105" s="13" t="s">
        <v>165</v>
      </c>
      <c r="F105" s="13" t="s">
        <v>149</v>
      </c>
      <c r="G105" s="17">
        <v>86.39</v>
      </c>
      <c r="H105" s="17">
        <v>86.39</v>
      </c>
      <c r="I105" s="23">
        <f t="shared" si="1"/>
        <v>100</v>
      </c>
    </row>
    <row r="106" spans="1:9" ht="27">
      <c r="A106" s="20" t="s">
        <v>218</v>
      </c>
      <c r="B106" s="13" t="s">
        <v>111</v>
      </c>
      <c r="C106" s="13" t="s">
        <v>215</v>
      </c>
      <c r="D106" s="13" t="s">
        <v>219</v>
      </c>
      <c r="E106" s="14"/>
      <c r="F106" s="14"/>
      <c r="G106" s="16">
        <v>120950.2</v>
      </c>
      <c r="H106" s="16">
        <v>120950.2</v>
      </c>
      <c r="I106" s="23">
        <f t="shared" si="1"/>
        <v>100</v>
      </c>
    </row>
    <row r="107" spans="1:9" ht="26.4">
      <c r="A107" s="20" t="s">
        <v>158</v>
      </c>
      <c r="B107" s="13" t="s">
        <v>111</v>
      </c>
      <c r="C107" s="13" t="s">
        <v>215</v>
      </c>
      <c r="D107" s="13" t="s">
        <v>219</v>
      </c>
      <c r="E107" s="13" t="s">
        <v>159</v>
      </c>
      <c r="F107" s="14"/>
      <c r="G107" s="16">
        <v>120950.2</v>
      </c>
      <c r="H107" s="16">
        <v>120950.2</v>
      </c>
      <c r="I107" s="23">
        <f t="shared" si="1"/>
        <v>100</v>
      </c>
    </row>
    <row r="108" spans="1:9" ht="26.4">
      <c r="A108" s="20" t="s">
        <v>148</v>
      </c>
      <c r="B108" s="13" t="s">
        <v>111</v>
      </c>
      <c r="C108" s="13" t="s">
        <v>215</v>
      </c>
      <c r="D108" s="13" t="s">
        <v>219</v>
      </c>
      <c r="E108" s="13" t="s">
        <v>159</v>
      </c>
      <c r="F108" s="13" t="s">
        <v>149</v>
      </c>
      <c r="G108" s="17">
        <v>120950.2</v>
      </c>
      <c r="H108" s="17">
        <v>120950.2</v>
      </c>
      <c r="I108" s="23">
        <f t="shared" si="1"/>
        <v>100</v>
      </c>
    </row>
    <row r="109" spans="1:9" ht="27">
      <c r="A109" s="20" t="s">
        <v>220</v>
      </c>
      <c r="B109" s="13" t="s">
        <v>111</v>
      </c>
      <c r="C109" s="13" t="s">
        <v>215</v>
      </c>
      <c r="D109" s="13" t="s">
        <v>221</v>
      </c>
      <c r="E109" s="14"/>
      <c r="F109" s="14"/>
      <c r="G109" s="16">
        <v>523728.74</v>
      </c>
      <c r="H109" s="16">
        <v>520248.74</v>
      </c>
      <c r="I109" s="23">
        <f t="shared" si="1"/>
        <v>99.335533887256204</v>
      </c>
    </row>
    <row r="110" spans="1:9" ht="26.4">
      <c r="A110" s="20" t="s">
        <v>158</v>
      </c>
      <c r="B110" s="13" t="s">
        <v>111</v>
      </c>
      <c r="C110" s="13" t="s">
        <v>215</v>
      </c>
      <c r="D110" s="13" t="s">
        <v>221</v>
      </c>
      <c r="E110" s="13" t="s">
        <v>159</v>
      </c>
      <c r="F110" s="14"/>
      <c r="G110" s="16">
        <v>523728.74</v>
      </c>
      <c r="H110" s="16">
        <v>520248.74</v>
      </c>
      <c r="I110" s="23">
        <f t="shared" si="1"/>
        <v>99.335533887256204</v>
      </c>
    </row>
    <row r="111" spans="1:9" ht="26.4">
      <c r="A111" s="20" t="s">
        <v>148</v>
      </c>
      <c r="B111" s="13" t="s">
        <v>111</v>
      </c>
      <c r="C111" s="13" t="s">
        <v>215</v>
      </c>
      <c r="D111" s="13" t="s">
        <v>221</v>
      </c>
      <c r="E111" s="13" t="s">
        <v>159</v>
      </c>
      <c r="F111" s="13" t="s">
        <v>149</v>
      </c>
      <c r="G111" s="17">
        <v>517930.74</v>
      </c>
      <c r="H111" s="17">
        <v>514450.74</v>
      </c>
      <c r="I111" s="23">
        <f t="shared" si="1"/>
        <v>99.328095490142175</v>
      </c>
    </row>
    <row r="112" spans="1:9" ht="26.4">
      <c r="A112" s="20" t="s">
        <v>148</v>
      </c>
      <c r="B112" s="13" t="s">
        <v>111</v>
      </c>
      <c r="C112" s="13" t="s">
        <v>215</v>
      </c>
      <c r="D112" s="13" t="s">
        <v>221</v>
      </c>
      <c r="E112" s="13" t="s">
        <v>159</v>
      </c>
      <c r="F112" s="13" t="s">
        <v>161</v>
      </c>
      <c r="G112" s="17">
        <v>5798</v>
      </c>
      <c r="H112" s="17">
        <v>5798</v>
      </c>
      <c r="I112" s="23">
        <f t="shared" si="1"/>
        <v>100</v>
      </c>
    </row>
    <row r="113" spans="1:9" ht="26.4">
      <c r="A113" s="20" t="s">
        <v>222</v>
      </c>
      <c r="B113" s="13" t="s">
        <v>111</v>
      </c>
      <c r="C113" s="13" t="s">
        <v>215</v>
      </c>
      <c r="D113" s="13" t="s">
        <v>223</v>
      </c>
      <c r="E113" s="14"/>
      <c r="F113" s="14"/>
      <c r="G113" s="16">
        <v>0</v>
      </c>
      <c r="H113" s="16">
        <v>0</v>
      </c>
      <c r="I113" s="23">
        <v>0</v>
      </c>
    </row>
    <row r="114" spans="1:9" ht="26.4">
      <c r="A114" s="20" t="s">
        <v>158</v>
      </c>
      <c r="B114" s="13" t="s">
        <v>111</v>
      </c>
      <c r="C114" s="13" t="s">
        <v>215</v>
      </c>
      <c r="D114" s="13" t="s">
        <v>223</v>
      </c>
      <c r="E114" s="13" t="s">
        <v>159</v>
      </c>
      <c r="F114" s="14"/>
      <c r="G114" s="16">
        <v>0</v>
      </c>
      <c r="H114" s="16">
        <v>0</v>
      </c>
      <c r="I114" s="23">
        <v>0</v>
      </c>
    </row>
    <row r="115" spans="1:9" ht="26.4">
      <c r="A115" s="20" t="s">
        <v>148</v>
      </c>
      <c r="B115" s="13" t="s">
        <v>111</v>
      </c>
      <c r="C115" s="13" t="s">
        <v>215</v>
      </c>
      <c r="D115" s="13" t="s">
        <v>223</v>
      </c>
      <c r="E115" s="13" t="s">
        <v>159</v>
      </c>
      <c r="F115" s="13" t="s">
        <v>149</v>
      </c>
      <c r="G115" s="17">
        <v>0</v>
      </c>
      <c r="H115" s="17">
        <v>0</v>
      </c>
      <c r="I115" s="23">
        <v>0</v>
      </c>
    </row>
    <row r="116" spans="1:9" ht="40.200000000000003">
      <c r="A116" s="20" t="s">
        <v>224</v>
      </c>
      <c r="B116" s="13" t="s">
        <v>111</v>
      </c>
      <c r="C116" s="13" t="s">
        <v>215</v>
      </c>
      <c r="D116" s="13" t="s">
        <v>225</v>
      </c>
      <c r="E116" s="14"/>
      <c r="F116" s="14"/>
      <c r="G116" s="16">
        <v>18125</v>
      </c>
      <c r="H116" s="16">
        <v>18125</v>
      </c>
      <c r="I116" s="23">
        <f t="shared" si="1"/>
        <v>100</v>
      </c>
    </row>
    <row r="117" spans="1:9" ht="26.4">
      <c r="A117" s="20" t="s">
        <v>158</v>
      </c>
      <c r="B117" s="13" t="s">
        <v>111</v>
      </c>
      <c r="C117" s="13" t="s">
        <v>215</v>
      </c>
      <c r="D117" s="13" t="s">
        <v>225</v>
      </c>
      <c r="E117" s="13" t="s">
        <v>159</v>
      </c>
      <c r="F117" s="14"/>
      <c r="G117" s="16">
        <v>18125</v>
      </c>
      <c r="H117" s="16">
        <v>18125</v>
      </c>
      <c r="I117" s="23">
        <f t="shared" si="1"/>
        <v>100</v>
      </c>
    </row>
    <row r="118" spans="1:9" ht="26.4">
      <c r="A118" s="20" t="s">
        <v>148</v>
      </c>
      <c r="B118" s="13" t="s">
        <v>111</v>
      </c>
      <c r="C118" s="13" t="s">
        <v>215</v>
      </c>
      <c r="D118" s="13" t="s">
        <v>225</v>
      </c>
      <c r="E118" s="13" t="s">
        <v>159</v>
      </c>
      <c r="F118" s="13" t="s">
        <v>149</v>
      </c>
      <c r="G118" s="17">
        <v>15135</v>
      </c>
      <c r="H118" s="17">
        <v>15135</v>
      </c>
      <c r="I118" s="23">
        <f t="shared" si="1"/>
        <v>100</v>
      </c>
    </row>
    <row r="119" spans="1:9" ht="26.4">
      <c r="A119" s="20" t="s">
        <v>148</v>
      </c>
      <c r="B119" s="13" t="s">
        <v>111</v>
      </c>
      <c r="C119" s="13" t="s">
        <v>215</v>
      </c>
      <c r="D119" s="13" t="s">
        <v>225</v>
      </c>
      <c r="E119" s="13" t="s">
        <v>159</v>
      </c>
      <c r="F119" s="13" t="s">
        <v>161</v>
      </c>
      <c r="G119" s="17">
        <v>2990</v>
      </c>
      <c r="H119" s="17">
        <v>2990</v>
      </c>
      <c r="I119" s="23">
        <f t="shared" si="1"/>
        <v>100</v>
      </c>
    </row>
    <row r="120" spans="1:9" ht="27">
      <c r="A120" s="20" t="s">
        <v>226</v>
      </c>
      <c r="B120" s="13" t="s">
        <v>111</v>
      </c>
      <c r="C120" s="13" t="s">
        <v>215</v>
      </c>
      <c r="D120" s="13" t="s">
        <v>227</v>
      </c>
      <c r="E120" s="14"/>
      <c r="F120" s="14"/>
      <c r="G120" s="16">
        <v>5000</v>
      </c>
      <c r="H120" s="16">
        <v>5000</v>
      </c>
      <c r="I120" s="23">
        <f t="shared" si="1"/>
        <v>100</v>
      </c>
    </row>
    <row r="121" spans="1:9" ht="26.4">
      <c r="A121" s="20" t="s">
        <v>158</v>
      </c>
      <c r="B121" s="13" t="s">
        <v>111</v>
      </c>
      <c r="C121" s="13" t="s">
        <v>215</v>
      </c>
      <c r="D121" s="13" t="s">
        <v>227</v>
      </c>
      <c r="E121" s="13" t="s">
        <v>159</v>
      </c>
      <c r="F121" s="14"/>
      <c r="G121" s="16">
        <v>5000</v>
      </c>
      <c r="H121" s="16">
        <v>5000</v>
      </c>
      <c r="I121" s="23">
        <f t="shared" si="1"/>
        <v>100</v>
      </c>
    </row>
    <row r="122" spans="1:9" ht="26.4">
      <c r="A122" s="20" t="s">
        <v>148</v>
      </c>
      <c r="B122" s="13" t="s">
        <v>111</v>
      </c>
      <c r="C122" s="13" t="s">
        <v>215</v>
      </c>
      <c r="D122" s="13" t="s">
        <v>227</v>
      </c>
      <c r="E122" s="13" t="s">
        <v>159</v>
      </c>
      <c r="F122" s="13" t="s">
        <v>149</v>
      </c>
      <c r="G122" s="17">
        <v>5000</v>
      </c>
      <c r="H122" s="17">
        <v>5000</v>
      </c>
      <c r="I122" s="23">
        <f t="shared" si="1"/>
        <v>100</v>
      </c>
    </row>
    <row r="123" spans="1:9" ht="26.4">
      <c r="A123" s="20" t="s">
        <v>228</v>
      </c>
      <c r="B123" s="13" t="s">
        <v>111</v>
      </c>
      <c r="C123" s="13" t="s">
        <v>215</v>
      </c>
      <c r="D123" s="13" t="s">
        <v>229</v>
      </c>
      <c r="E123" s="14"/>
      <c r="F123" s="14"/>
      <c r="G123" s="16">
        <v>1800</v>
      </c>
      <c r="H123" s="16">
        <v>1800</v>
      </c>
      <c r="I123" s="23">
        <f t="shared" si="1"/>
        <v>100</v>
      </c>
    </row>
    <row r="124" spans="1:9" ht="26.4">
      <c r="A124" s="20" t="s">
        <v>158</v>
      </c>
      <c r="B124" s="13" t="s">
        <v>111</v>
      </c>
      <c r="C124" s="13" t="s">
        <v>215</v>
      </c>
      <c r="D124" s="13" t="s">
        <v>229</v>
      </c>
      <c r="E124" s="13" t="s">
        <v>159</v>
      </c>
      <c r="F124" s="14"/>
      <c r="G124" s="16">
        <v>1800</v>
      </c>
      <c r="H124" s="16">
        <v>1800</v>
      </c>
      <c r="I124" s="23">
        <f t="shared" si="1"/>
        <v>100</v>
      </c>
    </row>
    <row r="125" spans="1:9" ht="26.4">
      <c r="A125" s="20" t="s">
        <v>148</v>
      </c>
      <c r="B125" s="13" t="s">
        <v>111</v>
      </c>
      <c r="C125" s="13" t="s">
        <v>215</v>
      </c>
      <c r="D125" s="13" t="s">
        <v>229</v>
      </c>
      <c r="E125" s="13" t="s">
        <v>159</v>
      </c>
      <c r="F125" s="13" t="s">
        <v>149</v>
      </c>
      <c r="G125" s="17">
        <v>1800</v>
      </c>
      <c r="H125" s="17">
        <v>1800</v>
      </c>
      <c r="I125" s="23">
        <f t="shared" si="1"/>
        <v>100</v>
      </c>
    </row>
    <row r="126" spans="1:9" ht="53.4">
      <c r="A126" s="20" t="s">
        <v>230</v>
      </c>
      <c r="B126" s="13" t="s">
        <v>111</v>
      </c>
      <c r="C126" s="13" t="s">
        <v>215</v>
      </c>
      <c r="D126" s="13" t="s">
        <v>231</v>
      </c>
      <c r="E126" s="14"/>
      <c r="F126" s="14"/>
      <c r="G126" s="16">
        <v>700000</v>
      </c>
      <c r="H126" s="16">
        <v>532013.03</v>
      </c>
      <c r="I126" s="23">
        <f t="shared" si="1"/>
        <v>76.001861428571431</v>
      </c>
    </row>
    <row r="127" spans="1:9" ht="26.4">
      <c r="A127" s="20" t="s">
        <v>158</v>
      </c>
      <c r="B127" s="13" t="s">
        <v>111</v>
      </c>
      <c r="C127" s="13" t="s">
        <v>215</v>
      </c>
      <c r="D127" s="13" t="s">
        <v>231</v>
      </c>
      <c r="E127" s="13" t="s">
        <v>159</v>
      </c>
      <c r="F127" s="14"/>
      <c r="G127" s="16">
        <v>700000</v>
      </c>
      <c r="H127" s="16">
        <v>532013.03</v>
      </c>
      <c r="I127" s="23">
        <f t="shared" si="1"/>
        <v>76.001861428571431</v>
      </c>
    </row>
    <row r="128" spans="1:9" ht="26.4">
      <c r="A128" s="20" t="s">
        <v>148</v>
      </c>
      <c r="B128" s="13" t="s">
        <v>111</v>
      </c>
      <c r="C128" s="13" t="s">
        <v>215</v>
      </c>
      <c r="D128" s="13" t="s">
        <v>231</v>
      </c>
      <c r="E128" s="13" t="s">
        <v>159</v>
      </c>
      <c r="F128" s="13" t="s">
        <v>232</v>
      </c>
      <c r="G128" s="17">
        <v>700000</v>
      </c>
      <c r="H128" s="17">
        <v>532013.03</v>
      </c>
      <c r="I128" s="23">
        <f t="shared" si="1"/>
        <v>76.001861428571431</v>
      </c>
    </row>
    <row r="129" spans="1:9" ht="79.8">
      <c r="A129" s="20" t="s">
        <v>233</v>
      </c>
      <c r="B129" s="13" t="s">
        <v>111</v>
      </c>
      <c r="C129" s="13" t="s">
        <v>215</v>
      </c>
      <c r="D129" s="13" t="s">
        <v>234</v>
      </c>
      <c r="E129" s="14"/>
      <c r="F129" s="14"/>
      <c r="G129" s="16">
        <v>447986.97</v>
      </c>
      <c r="H129" s="16">
        <v>447986.97</v>
      </c>
      <c r="I129" s="23">
        <f t="shared" si="1"/>
        <v>100</v>
      </c>
    </row>
    <row r="130" spans="1:9" ht="26.4">
      <c r="A130" s="20" t="s">
        <v>158</v>
      </c>
      <c r="B130" s="13" t="s">
        <v>111</v>
      </c>
      <c r="C130" s="13" t="s">
        <v>215</v>
      </c>
      <c r="D130" s="13" t="s">
        <v>234</v>
      </c>
      <c r="E130" s="13" t="s">
        <v>159</v>
      </c>
      <c r="F130" s="14"/>
      <c r="G130" s="16">
        <v>447986.97</v>
      </c>
      <c r="H130" s="16">
        <v>447986.97</v>
      </c>
      <c r="I130" s="23">
        <f t="shared" si="1"/>
        <v>100</v>
      </c>
    </row>
    <row r="131" spans="1:9" ht="26.4">
      <c r="A131" s="20" t="s">
        <v>148</v>
      </c>
      <c r="B131" s="13" t="s">
        <v>111</v>
      </c>
      <c r="C131" s="13" t="s">
        <v>215</v>
      </c>
      <c r="D131" s="13" t="s">
        <v>234</v>
      </c>
      <c r="E131" s="13" t="s">
        <v>159</v>
      </c>
      <c r="F131" s="13" t="s">
        <v>149</v>
      </c>
      <c r="G131" s="17">
        <v>220886.97</v>
      </c>
      <c r="H131" s="17">
        <v>220886.97</v>
      </c>
      <c r="I131" s="23">
        <f t="shared" si="1"/>
        <v>100</v>
      </c>
    </row>
    <row r="132" spans="1:9" ht="26.4">
      <c r="A132" s="20" t="s">
        <v>148</v>
      </c>
      <c r="B132" s="13" t="s">
        <v>111</v>
      </c>
      <c r="C132" s="13" t="s">
        <v>215</v>
      </c>
      <c r="D132" s="13" t="s">
        <v>234</v>
      </c>
      <c r="E132" s="13" t="s">
        <v>159</v>
      </c>
      <c r="F132" s="13" t="s">
        <v>235</v>
      </c>
      <c r="G132" s="17">
        <v>49000</v>
      </c>
      <c r="H132" s="17">
        <v>49000</v>
      </c>
      <c r="I132" s="23">
        <f t="shared" ref="I132:I161" si="2">H132/G132*100</f>
        <v>100</v>
      </c>
    </row>
    <row r="133" spans="1:9" ht="26.4">
      <c r="A133" s="20" t="s">
        <v>148</v>
      </c>
      <c r="B133" s="13" t="s">
        <v>111</v>
      </c>
      <c r="C133" s="13" t="s">
        <v>215</v>
      </c>
      <c r="D133" s="13" t="s">
        <v>234</v>
      </c>
      <c r="E133" s="13" t="s">
        <v>159</v>
      </c>
      <c r="F133" s="13" t="s">
        <v>199</v>
      </c>
      <c r="G133" s="17">
        <v>178100</v>
      </c>
      <c r="H133" s="17">
        <v>178100</v>
      </c>
      <c r="I133" s="23">
        <f t="shared" si="2"/>
        <v>100</v>
      </c>
    </row>
    <row r="134" spans="1:9" ht="27">
      <c r="A134" s="20" t="s">
        <v>236</v>
      </c>
      <c r="B134" s="13" t="s">
        <v>111</v>
      </c>
      <c r="C134" s="13" t="s">
        <v>237</v>
      </c>
      <c r="D134" s="14"/>
      <c r="E134" s="14"/>
      <c r="F134" s="14"/>
      <c r="G134" s="16">
        <v>8800</v>
      </c>
      <c r="H134" s="16">
        <v>8800</v>
      </c>
      <c r="I134" s="23">
        <f t="shared" si="2"/>
        <v>100</v>
      </c>
    </row>
    <row r="135" spans="1:9" ht="27">
      <c r="A135" s="20" t="s">
        <v>238</v>
      </c>
      <c r="B135" s="13" t="s">
        <v>111</v>
      </c>
      <c r="C135" s="13" t="s">
        <v>237</v>
      </c>
      <c r="D135" s="13" t="s">
        <v>239</v>
      </c>
      <c r="E135" s="14"/>
      <c r="F135" s="14"/>
      <c r="G135" s="16">
        <v>8800</v>
      </c>
      <c r="H135" s="16">
        <v>8800</v>
      </c>
      <c r="I135" s="23">
        <f t="shared" si="2"/>
        <v>100</v>
      </c>
    </row>
    <row r="136" spans="1:9" ht="26.4">
      <c r="A136" s="20" t="s">
        <v>158</v>
      </c>
      <c r="B136" s="13" t="s">
        <v>111</v>
      </c>
      <c r="C136" s="13" t="s">
        <v>237</v>
      </c>
      <c r="D136" s="13" t="s">
        <v>239</v>
      </c>
      <c r="E136" s="13" t="s">
        <v>159</v>
      </c>
      <c r="F136" s="14"/>
      <c r="G136" s="16">
        <v>8800</v>
      </c>
      <c r="H136" s="16">
        <v>8800</v>
      </c>
      <c r="I136" s="23">
        <f t="shared" si="2"/>
        <v>100</v>
      </c>
    </row>
    <row r="137" spans="1:9" ht="26.4">
      <c r="A137" s="20" t="s">
        <v>148</v>
      </c>
      <c r="B137" s="13" t="s">
        <v>111</v>
      </c>
      <c r="C137" s="13" t="s">
        <v>237</v>
      </c>
      <c r="D137" s="13" t="s">
        <v>239</v>
      </c>
      <c r="E137" s="13" t="s">
        <v>159</v>
      </c>
      <c r="F137" s="13" t="s">
        <v>149</v>
      </c>
      <c r="G137" s="17">
        <v>8800</v>
      </c>
      <c r="H137" s="17">
        <v>8800</v>
      </c>
      <c r="I137" s="23">
        <f t="shared" si="2"/>
        <v>100</v>
      </c>
    </row>
    <row r="138" spans="1:9" ht="26.4">
      <c r="A138" s="20" t="s">
        <v>240</v>
      </c>
      <c r="B138" s="13" t="s">
        <v>111</v>
      </c>
      <c r="C138" s="13" t="s">
        <v>241</v>
      </c>
      <c r="D138" s="14"/>
      <c r="E138" s="14"/>
      <c r="F138" s="14"/>
      <c r="G138" s="16">
        <v>106247.18</v>
      </c>
      <c r="H138" s="16">
        <v>106247.18</v>
      </c>
      <c r="I138" s="23">
        <f t="shared" si="2"/>
        <v>100</v>
      </c>
    </row>
    <row r="139" spans="1:9" ht="27">
      <c r="A139" s="20" t="s">
        <v>242</v>
      </c>
      <c r="B139" s="13" t="s">
        <v>111</v>
      </c>
      <c r="C139" s="13" t="s">
        <v>241</v>
      </c>
      <c r="D139" s="13" t="s">
        <v>243</v>
      </c>
      <c r="E139" s="14"/>
      <c r="F139" s="14"/>
      <c r="G139" s="16">
        <v>11922.3</v>
      </c>
      <c r="H139" s="16">
        <v>11922.3</v>
      </c>
      <c r="I139" s="23">
        <f t="shared" si="2"/>
        <v>100</v>
      </c>
    </row>
    <row r="140" spans="1:9" ht="26.4">
      <c r="A140" s="20" t="s">
        <v>244</v>
      </c>
      <c r="B140" s="13" t="s">
        <v>111</v>
      </c>
      <c r="C140" s="13" t="s">
        <v>241</v>
      </c>
      <c r="D140" s="13" t="s">
        <v>243</v>
      </c>
      <c r="E140" s="13" t="s">
        <v>245</v>
      </c>
      <c r="F140" s="14"/>
      <c r="G140" s="16">
        <v>11922.3</v>
      </c>
      <c r="H140" s="16">
        <v>11922.3</v>
      </c>
      <c r="I140" s="23">
        <f t="shared" si="2"/>
        <v>100</v>
      </c>
    </row>
    <row r="141" spans="1:9" ht="26.4">
      <c r="A141" s="20" t="s">
        <v>148</v>
      </c>
      <c r="B141" s="13" t="s">
        <v>111</v>
      </c>
      <c r="C141" s="13" t="s">
        <v>241</v>
      </c>
      <c r="D141" s="13" t="s">
        <v>243</v>
      </c>
      <c r="E141" s="13" t="s">
        <v>245</v>
      </c>
      <c r="F141" s="13" t="s">
        <v>149</v>
      </c>
      <c r="G141" s="17">
        <v>11922.3</v>
      </c>
      <c r="H141" s="17">
        <v>11922.3</v>
      </c>
      <c r="I141" s="23">
        <f t="shared" si="2"/>
        <v>100</v>
      </c>
    </row>
    <row r="142" spans="1:9" ht="27">
      <c r="A142" s="20" t="s">
        <v>246</v>
      </c>
      <c r="B142" s="13" t="s">
        <v>111</v>
      </c>
      <c r="C142" s="13" t="s">
        <v>241</v>
      </c>
      <c r="D142" s="13" t="s">
        <v>247</v>
      </c>
      <c r="E142" s="14"/>
      <c r="F142" s="14"/>
      <c r="G142" s="16">
        <v>94324.88</v>
      </c>
      <c r="H142" s="16">
        <v>94324.88</v>
      </c>
      <c r="I142" s="23">
        <f t="shared" si="2"/>
        <v>100</v>
      </c>
    </row>
    <row r="143" spans="1:9" ht="27">
      <c r="A143" s="20" t="s">
        <v>248</v>
      </c>
      <c r="B143" s="13" t="s">
        <v>111</v>
      </c>
      <c r="C143" s="13" t="s">
        <v>241</v>
      </c>
      <c r="D143" s="13" t="s">
        <v>247</v>
      </c>
      <c r="E143" s="13" t="s">
        <v>249</v>
      </c>
      <c r="F143" s="14"/>
      <c r="G143" s="16">
        <v>94324.88</v>
      </c>
      <c r="H143" s="16">
        <v>94324.88</v>
      </c>
      <c r="I143" s="23">
        <f t="shared" si="2"/>
        <v>100</v>
      </c>
    </row>
    <row r="144" spans="1:9" ht="26.4">
      <c r="A144" s="20" t="s">
        <v>148</v>
      </c>
      <c r="B144" s="13" t="s">
        <v>111</v>
      </c>
      <c r="C144" s="13" t="s">
        <v>241</v>
      </c>
      <c r="D144" s="13" t="s">
        <v>247</v>
      </c>
      <c r="E144" s="13" t="s">
        <v>249</v>
      </c>
      <c r="F144" s="13" t="s">
        <v>149</v>
      </c>
      <c r="G144" s="17">
        <v>94324.88</v>
      </c>
      <c r="H144" s="17">
        <v>94324.88</v>
      </c>
      <c r="I144" s="23">
        <f t="shared" si="2"/>
        <v>100</v>
      </c>
    </row>
    <row r="145" spans="1:9" ht="40.200000000000003">
      <c r="A145" s="20" t="s">
        <v>250</v>
      </c>
      <c r="B145" s="13" t="s">
        <v>111</v>
      </c>
      <c r="C145" s="14"/>
      <c r="D145" s="14"/>
      <c r="E145" s="14"/>
      <c r="F145" s="14"/>
      <c r="G145" s="16">
        <v>62717.65</v>
      </c>
      <c r="H145" s="16">
        <v>62717.65</v>
      </c>
      <c r="I145" s="23">
        <f t="shared" si="2"/>
        <v>100</v>
      </c>
    </row>
    <row r="146" spans="1:9" ht="26.4">
      <c r="A146" s="20" t="s">
        <v>240</v>
      </c>
      <c r="B146" s="13" t="s">
        <v>111</v>
      </c>
      <c r="C146" s="13" t="s">
        <v>241</v>
      </c>
      <c r="D146" s="14"/>
      <c r="E146" s="14"/>
      <c r="F146" s="14"/>
      <c r="G146" s="16">
        <v>61717.65</v>
      </c>
      <c r="H146" s="16">
        <v>61717.65</v>
      </c>
      <c r="I146" s="23">
        <f t="shared" si="2"/>
        <v>100</v>
      </c>
    </row>
    <row r="147" spans="1:9" ht="40.200000000000003">
      <c r="A147" s="20" t="s">
        <v>251</v>
      </c>
      <c r="B147" s="13" t="s">
        <v>111</v>
      </c>
      <c r="C147" s="13" t="s">
        <v>241</v>
      </c>
      <c r="D147" s="13" t="s">
        <v>252</v>
      </c>
      <c r="E147" s="14"/>
      <c r="F147" s="14"/>
      <c r="G147" s="16">
        <v>61717.65</v>
      </c>
      <c r="H147" s="16">
        <v>61717.65</v>
      </c>
      <c r="I147" s="23">
        <f t="shared" si="2"/>
        <v>100</v>
      </c>
    </row>
    <row r="148" spans="1:9" ht="26.4">
      <c r="A148" s="20" t="s">
        <v>253</v>
      </c>
      <c r="B148" s="13" t="s">
        <v>111</v>
      </c>
      <c r="C148" s="13" t="s">
        <v>241</v>
      </c>
      <c r="D148" s="13" t="s">
        <v>252</v>
      </c>
      <c r="E148" s="13" t="s">
        <v>254</v>
      </c>
      <c r="F148" s="14"/>
      <c r="G148" s="16">
        <v>61717.65</v>
      </c>
      <c r="H148" s="16">
        <v>61717.65</v>
      </c>
      <c r="I148" s="23">
        <f t="shared" si="2"/>
        <v>100</v>
      </c>
    </row>
    <row r="149" spans="1:9" ht="26.4">
      <c r="A149" s="20" t="s">
        <v>148</v>
      </c>
      <c r="B149" s="13" t="s">
        <v>111</v>
      </c>
      <c r="C149" s="13" t="s">
        <v>241</v>
      </c>
      <c r="D149" s="13" t="s">
        <v>252</v>
      </c>
      <c r="E149" s="13" t="s">
        <v>254</v>
      </c>
      <c r="F149" s="13" t="s">
        <v>149</v>
      </c>
      <c r="G149" s="17">
        <v>61717.65</v>
      </c>
      <c r="H149" s="17">
        <v>61717.65</v>
      </c>
      <c r="I149" s="23">
        <f t="shared" si="2"/>
        <v>100</v>
      </c>
    </row>
    <row r="150" spans="1:9">
      <c r="A150" s="20" t="s">
        <v>255</v>
      </c>
      <c r="B150" s="13" t="s">
        <v>111</v>
      </c>
      <c r="C150" s="13">
        <v>1105</v>
      </c>
      <c r="D150" s="14"/>
      <c r="E150" s="14"/>
      <c r="F150" s="14"/>
      <c r="G150" s="16">
        <f>G151</f>
        <v>1000</v>
      </c>
      <c r="H150" s="16">
        <f>H151</f>
        <v>1000</v>
      </c>
      <c r="I150" s="23">
        <f t="shared" si="2"/>
        <v>100</v>
      </c>
    </row>
    <row r="151" spans="1:9" ht="27">
      <c r="A151" s="20" t="s">
        <v>256</v>
      </c>
      <c r="B151" s="13" t="s">
        <v>111</v>
      </c>
      <c r="C151" s="13">
        <v>1105</v>
      </c>
      <c r="D151" s="13" t="s">
        <v>257</v>
      </c>
      <c r="E151" s="14"/>
      <c r="F151" s="14"/>
      <c r="G151" s="16">
        <f>G152</f>
        <v>1000</v>
      </c>
      <c r="H151" s="16">
        <f>H152</f>
        <v>1000</v>
      </c>
      <c r="I151" s="23">
        <f t="shared" si="2"/>
        <v>100</v>
      </c>
    </row>
    <row r="152" spans="1:9" ht="27">
      <c r="A152" s="20" t="s">
        <v>258</v>
      </c>
      <c r="B152" s="13" t="s">
        <v>111</v>
      </c>
      <c r="C152" s="13" t="s">
        <v>259</v>
      </c>
      <c r="D152" s="14"/>
      <c r="E152" s="14"/>
      <c r="F152" s="14"/>
      <c r="G152" s="16">
        <v>1000</v>
      </c>
      <c r="H152" s="16">
        <v>1000</v>
      </c>
      <c r="I152" s="23">
        <f t="shared" si="2"/>
        <v>100</v>
      </c>
    </row>
    <row r="153" spans="1:9" ht="27">
      <c r="A153" s="20" t="s">
        <v>256</v>
      </c>
      <c r="B153" s="13" t="s">
        <v>111</v>
      </c>
      <c r="C153" s="13" t="s">
        <v>259</v>
      </c>
      <c r="D153" s="13" t="s">
        <v>257</v>
      </c>
      <c r="E153" s="14"/>
      <c r="F153" s="14"/>
      <c r="G153" s="16">
        <v>1000</v>
      </c>
      <c r="H153" s="16">
        <v>1000</v>
      </c>
      <c r="I153" s="23">
        <f t="shared" si="2"/>
        <v>100</v>
      </c>
    </row>
    <row r="154" spans="1:9" ht="26.4">
      <c r="A154" s="20" t="s">
        <v>253</v>
      </c>
      <c r="B154" s="13" t="s">
        <v>111</v>
      </c>
      <c r="C154" s="13" t="s">
        <v>259</v>
      </c>
      <c r="D154" s="13" t="s">
        <v>257</v>
      </c>
      <c r="E154" s="13" t="s">
        <v>254</v>
      </c>
      <c r="F154" s="14"/>
      <c r="G154" s="16">
        <v>1000</v>
      </c>
      <c r="H154" s="16">
        <v>1000</v>
      </c>
      <c r="I154" s="23">
        <f t="shared" si="2"/>
        <v>100</v>
      </c>
    </row>
    <row r="155" spans="1:9" ht="26.4">
      <c r="A155" s="20" t="s">
        <v>148</v>
      </c>
      <c r="B155" s="13" t="s">
        <v>111</v>
      </c>
      <c r="C155" s="13" t="s">
        <v>259</v>
      </c>
      <c r="D155" s="13" t="s">
        <v>257</v>
      </c>
      <c r="E155" s="13" t="s">
        <v>254</v>
      </c>
      <c r="F155" s="13" t="s">
        <v>149</v>
      </c>
      <c r="G155" s="17">
        <v>1000</v>
      </c>
      <c r="H155" s="17">
        <v>1000</v>
      </c>
      <c r="I155" s="23">
        <f t="shared" si="2"/>
        <v>100</v>
      </c>
    </row>
    <row r="156" spans="1:9" ht="40.200000000000003">
      <c r="A156" s="20" t="s">
        <v>260</v>
      </c>
      <c r="B156" s="13" t="s">
        <v>111</v>
      </c>
      <c r="C156" s="14"/>
      <c r="D156" s="14"/>
      <c r="E156" s="14"/>
      <c r="F156" s="14"/>
      <c r="G156" s="16">
        <v>3561133.9</v>
      </c>
      <c r="H156" s="16">
        <v>3561098</v>
      </c>
      <c r="I156" s="23">
        <f t="shared" si="2"/>
        <v>99.99899189412676</v>
      </c>
    </row>
    <row r="157" spans="1:9" ht="26.4">
      <c r="A157" s="20" t="s">
        <v>261</v>
      </c>
      <c r="B157" s="13" t="s">
        <v>111</v>
      </c>
      <c r="C157" s="13" t="s">
        <v>262</v>
      </c>
      <c r="D157" s="14"/>
      <c r="E157" s="14"/>
      <c r="F157" s="14"/>
      <c r="G157" s="16">
        <v>3561133.9</v>
      </c>
      <c r="H157" s="16">
        <v>3561098</v>
      </c>
      <c r="I157" s="23">
        <f t="shared" si="2"/>
        <v>99.99899189412676</v>
      </c>
    </row>
    <row r="158" spans="1:9" ht="27">
      <c r="A158" s="20" t="s">
        <v>263</v>
      </c>
      <c r="B158" s="13" t="s">
        <v>111</v>
      </c>
      <c r="C158" s="13" t="s">
        <v>262</v>
      </c>
      <c r="D158" s="13" t="s">
        <v>264</v>
      </c>
      <c r="E158" s="14"/>
      <c r="F158" s="14"/>
      <c r="G158" s="16">
        <v>3561133.9</v>
      </c>
      <c r="H158" s="16">
        <v>3561098</v>
      </c>
      <c r="I158" s="23">
        <f t="shared" si="2"/>
        <v>99.99899189412676</v>
      </c>
    </row>
    <row r="159" spans="1:9" ht="26.4">
      <c r="A159" s="20" t="s">
        <v>253</v>
      </c>
      <c r="B159" s="13" t="s">
        <v>111</v>
      </c>
      <c r="C159" s="13" t="s">
        <v>262</v>
      </c>
      <c r="D159" s="13" t="s">
        <v>264</v>
      </c>
      <c r="E159" s="13" t="s">
        <v>254</v>
      </c>
      <c r="F159" s="14"/>
      <c r="G159" s="16">
        <v>3561133.9</v>
      </c>
      <c r="H159" s="16">
        <v>3561098</v>
      </c>
      <c r="I159" s="23">
        <f t="shared" si="2"/>
        <v>99.99899189412676</v>
      </c>
    </row>
    <row r="160" spans="1:9" ht="26.4">
      <c r="A160" s="20" t="s">
        <v>148</v>
      </c>
      <c r="B160" s="13" t="s">
        <v>111</v>
      </c>
      <c r="C160" s="13" t="s">
        <v>262</v>
      </c>
      <c r="D160" s="13" t="s">
        <v>264</v>
      </c>
      <c r="E160" s="13" t="s">
        <v>254</v>
      </c>
      <c r="F160" s="13" t="s">
        <v>149</v>
      </c>
      <c r="G160" s="17">
        <v>3561133.9</v>
      </c>
      <c r="H160" s="17">
        <v>3561098</v>
      </c>
      <c r="I160" s="23">
        <f t="shared" si="2"/>
        <v>99.99899189412676</v>
      </c>
    </row>
    <row r="161" spans="1:9">
      <c r="A161" s="15" t="s">
        <v>265</v>
      </c>
      <c r="B161" s="15"/>
      <c r="C161" s="15"/>
      <c r="D161" s="15"/>
      <c r="E161" s="15"/>
      <c r="F161" s="15"/>
      <c r="G161" s="18">
        <v>13622761.83</v>
      </c>
      <c r="H161" s="18">
        <v>11322470.460000001</v>
      </c>
      <c r="I161" s="23">
        <f t="shared" si="2"/>
        <v>83.114353765370069</v>
      </c>
    </row>
  </sheetData>
  <mergeCells count="14">
    <mergeCell ref="E2:H2"/>
    <mergeCell ref="E5:H5"/>
    <mergeCell ref="F8:F9"/>
    <mergeCell ref="G8:G9"/>
    <mergeCell ref="H8:H9"/>
    <mergeCell ref="D3:H3"/>
    <mergeCell ref="C4:H4"/>
    <mergeCell ref="A6:I6"/>
    <mergeCell ref="I8:I9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Normal="100" workbookViewId="0">
      <selection activeCell="B4" sqref="B4:C4"/>
    </sheetView>
  </sheetViews>
  <sheetFormatPr defaultRowHeight="14.4"/>
  <cols>
    <col min="1" max="1" width="9.77734375" customWidth="1"/>
    <col min="2" max="2" width="45.21875" customWidth="1"/>
    <col min="3" max="3" width="14.33203125" customWidth="1"/>
  </cols>
  <sheetData>
    <row r="1" spans="1:3">
      <c r="A1" s="35"/>
      <c r="B1" s="35"/>
      <c r="C1" s="35" t="s">
        <v>272</v>
      </c>
    </row>
    <row r="2" spans="1:3">
      <c r="A2" s="35"/>
      <c r="B2" s="36" t="s">
        <v>381</v>
      </c>
      <c r="C2" s="36"/>
    </row>
    <row r="3" spans="1:3">
      <c r="A3" s="35"/>
      <c r="B3" s="36" t="s">
        <v>356</v>
      </c>
      <c r="C3" s="36"/>
    </row>
    <row r="4" spans="1:3">
      <c r="A4" s="35"/>
      <c r="B4" s="36" t="s">
        <v>385</v>
      </c>
      <c r="C4" s="36"/>
    </row>
    <row r="6" spans="1:3">
      <c r="A6" t="s">
        <v>357</v>
      </c>
    </row>
    <row r="7" spans="1:3">
      <c r="A7" t="s">
        <v>359</v>
      </c>
      <c r="B7" t="s">
        <v>358</v>
      </c>
    </row>
    <row r="8" spans="1:3">
      <c r="A8" s="2"/>
      <c r="B8" s="2"/>
      <c r="C8" s="2" t="s">
        <v>273</v>
      </c>
    </row>
    <row r="9" spans="1:3">
      <c r="A9" s="7" t="s">
        <v>274</v>
      </c>
      <c r="B9" s="7" t="s">
        <v>275</v>
      </c>
      <c r="C9" s="7" t="s">
        <v>3</v>
      </c>
    </row>
    <row r="10" spans="1:3">
      <c r="A10" s="25">
        <v>1</v>
      </c>
      <c r="B10" s="25" t="s">
        <v>267</v>
      </c>
      <c r="C10" s="26">
        <f>C11+C12+C13</f>
        <v>4257426.7</v>
      </c>
    </row>
    <row r="11" spans="1:3" ht="57.6">
      <c r="A11" s="7" t="s">
        <v>276</v>
      </c>
      <c r="B11" s="7" t="s">
        <v>277</v>
      </c>
      <c r="C11" s="8">
        <v>84000</v>
      </c>
    </row>
    <row r="12" spans="1:3" ht="57.6">
      <c r="A12" s="7" t="s">
        <v>278</v>
      </c>
      <c r="B12" s="7" t="s">
        <v>279</v>
      </c>
      <c r="C12" s="8">
        <v>3836305.99</v>
      </c>
    </row>
    <row r="13" spans="1:3">
      <c r="A13" s="7" t="s">
        <v>280</v>
      </c>
      <c r="B13" s="7" t="s">
        <v>281</v>
      </c>
      <c r="C13" s="8">
        <v>337120.71</v>
      </c>
    </row>
    <row r="14" spans="1:3">
      <c r="A14" s="25" t="s">
        <v>283</v>
      </c>
      <c r="B14" s="25" t="s">
        <v>282</v>
      </c>
      <c r="C14" s="26">
        <f>C15</f>
        <v>63200</v>
      </c>
    </row>
    <row r="15" spans="1:3">
      <c r="A15" s="7"/>
      <c r="B15" s="7" t="s">
        <v>284</v>
      </c>
      <c r="C15" s="8">
        <v>63200</v>
      </c>
    </row>
    <row r="16" spans="1:3">
      <c r="A16" s="25" t="s">
        <v>286</v>
      </c>
      <c r="B16" s="25" t="s">
        <v>307</v>
      </c>
      <c r="C16" s="26">
        <f>C17+C18</f>
        <v>449555</v>
      </c>
    </row>
    <row r="17" spans="1:3" ht="28.8">
      <c r="A17" s="7"/>
      <c r="B17" s="7" t="s">
        <v>285</v>
      </c>
      <c r="C17" s="8">
        <v>167791</v>
      </c>
    </row>
    <row r="18" spans="1:3" ht="43.2">
      <c r="A18" s="7"/>
      <c r="B18" s="7" t="s">
        <v>287</v>
      </c>
      <c r="C18" s="8">
        <v>281764</v>
      </c>
    </row>
    <row r="19" spans="1:3">
      <c r="A19" s="25" t="s">
        <v>289</v>
      </c>
      <c r="B19" s="25" t="s">
        <v>288</v>
      </c>
      <c r="C19" s="26">
        <f>C20</f>
        <v>781215.46</v>
      </c>
    </row>
    <row r="20" spans="1:3">
      <c r="A20" s="7"/>
      <c r="B20" s="7" t="s">
        <v>290</v>
      </c>
      <c r="C20" s="8">
        <v>781215.46</v>
      </c>
    </row>
    <row r="21" spans="1:3">
      <c r="A21" s="25" t="s">
        <v>308</v>
      </c>
      <c r="B21" s="25" t="s">
        <v>291</v>
      </c>
      <c r="C21" s="26">
        <f>C22+C23</f>
        <v>2032210.47</v>
      </c>
    </row>
    <row r="22" spans="1:3">
      <c r="A22" s="7" t="s">
        <v>292</v>
      </c>
      <c r="B22" s="7" t="s">
        <v>293</v>
      </c>
      <c r="C22" s="8">
        <v>116624.16</v>
      </c>
    </row>
    <row r="23" spans="1:3">
      <c r="A23" s="7" t="s">
        <v>294</v>
      </c>
      <c r="B23" s="7" t="s">
        <v>295</v>
      </c>
      <c r="C23" s="8">
        <v>1915586.31</v>
      </c>
    </row>
    <row r="24" spans="1:3">
      <c r="A24" s="25" t="s">
        <v>309</v>
      </c>
      <c r="B24" s="25" t="s">
        <v>296</v>
      </c>
      <c r="C24" s="26">
        <f>C25</f>
        <v>8800</v>
      </c>
    </row>
    <row r="25" spans="1:3">
      <c r="A25" s="7"/>
      <c r="B25" s="7" t="s">
        <v>296</v>
      </c>
      <c r="C25" s="8">
        <v>8800</v>
      </c>
    </row>
    <row r="26" spans="1:3">
      <c r="A26" s="25" t="s">
        <v>310</v>
      </c>
      <c r="B26" s="25" t="s">
        <v>297</v>
      </c>
      <c r="C26" s="26">
        <v>3561098</v>
      </c>
    </row>
    <row r="27" spans="1:3">
      <c r="A27" s="7" t="s">
        <v>298</v>
      </c>
      <c r="B27" s="7" t="s">
        <v>299</v>
      </c>
      <c r="C27" s="8">
        <v>3561098</v>
      </c>
    </row>
    <row r="28" spans="1:3">
      <c r="A28" s="25" t="s">
        <v>311</v>
      </c>
      <c r="B28" s="25" t="s">
        <v>300</v>
      </c>
      <c r="C28" s="26">
        <f>C29+C30+C31</f>
        <v>167964.83000000002</v>
      </c>
    </row>
    <row r="29" spans="1:3">
      <c r="A29" s="7" t="s">
        <v>301</v>
      </c>
      <c r="B29" s="7" t="s">
        <v>302</v>
      </c>
      <c r="C29" s="8">
        <v>11922.3</v>
      </c>
    </row>
    <row r="30" spans="1:3">
      <c r="A30" s="7" t="s">
        <v>301</v>
      </c>
      <c r="B30" s="7" t="s">
        <v>303</v>
      </c>
      <c r="C30" s="8">
        <v>94324.88</v>
      </c>
    </row>
    <row r="31" spans="1:3">
      <c r="A31" s="7" t="s">
        <v>301</v>
      </c>
      <c r="B31" s="7" t="s">
        <v>304</v>
      </c>
      <c r="C31" s="8">
        <v>61717.65</v>
      </c>
    </row>
    <row r="32" spans="1:3">
      <c r="A32" s="25" t="s">
        <v>312</v>
      </c>
      <c r="B32" s="25" t="s">
        <v>305</v>
      </c>
      <c r="C32" s="26">
        <v>1000</v>
      </c>
    </row>
    <row r="33" spans="1:3">
      <c r="A33" s="7" t="s">
        <v>313</v>
      </c>
      <c r="B33" s="7" t="s">
        <v>304</v>
      </c>
      <c r="C33" s="8">
        <v>1000</v>
      </c>
    </row>
    <row r="34" spans="1:3">
      <c r="A34" s="7"/>
      <c r="B34" s="25" t="s">
        <v>306</v>
      </c>
      <c r="C34" s="26">
        <f>C32+C28+C26+C24+C21+C19+C16+C14+C10</f>
        <v>11322470.460000001</v>
      </c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</sheetData>
  <mergeCells count="3">
    <mergeCell ref="B2:C2"/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32"/>
  <sheetViews>
    <sheetView topLeftCell="A5" zoomScaleNormal="100" workbookViewId="0">
      <selection activeCell="B8" sqref="B8:D8"/>
    </sheetView>
  </sheetViews>
  <sheetFormatPr defaultRowHeight="14.4"/>
  <cols>
    <col min="1" max="1" width="14.109375" customWidth="1"/>
    <col min="2" max="2" width="44.21875" customWidth="1"/>
    <col min="3" max="3" width="14.33203125" customWidth="1"/>
    <col min="4" max="4" width="16" customWidth="1"/>
    <col min="5" max="5" width="11.44140625" bestFit="1" customWidth="1"/>
  </cols>
  <sheetData>
    <row r="5" spans="1:5">
      <c r="D5" t="s">
        <v>360</v>
      </c>
    </row>
    <row r="6" spans="1:5">
      <c r="B6" s="36" t="s">
        <v>383</v>
      </c>
      <c r="C6" s="36"/>
      <c r="D6" s="36"/>
    </row>
    <row r="7" spans="1:5">
      <c r="B7" s="36" t="s">
        <v>361</v>
      </c>
      <c r="C7" s="36"/>
      <c r="D7" s="36"/>
    </row>
    <row r="8" spans="1:5">
      <c r="B8" s="36" t="s">
        <v>388</v>
      </c>
      <c r="C8" s="36"/>
      <c r="D8" s="36"/>
    </row>
    <row r="9" spans="1:5">
      <c r="B9" s="35"/>
      <c r="C9" s="35"/>
      <c r="D9" s="35"/>
    </row>
    <row r="10" spans="1:5">
      <c r="A10" t="s">
        <v>314</v>
      </c>
      <c r="E10" s="35"/>
    </row>
    <row r="11" spans="1:5">
      <c r="A11" t="s">
        <v>364</v>
      </c>
      <c r="E11" s="35"/>
    </row>
    <row r="12" spans="1:5">
      <c r="B12" t="s">
        <v>365</v>
      </c>
    </row>
    <row r="13" spans="1:5">
      <c r="B13" s="35"/>
      <c r="C13" s="35"/>
      <c r="D13" s="35"/>
    </row>
    <row r="14" spans="1:5">
      <c r="A14" s="24"/>
      <c r="B14" s="24"/>
      <c r="C14" s="24"/>
      <c r="D14" s="24"/>
      <c r="E14" s="24"/>
    </row>
    <row r="15" spans="1:5" ht="28.8">
      <c r="A15" s="3" t="s">
        <v>315</v>
      </c>
      <c r="B15" s="3" t="s">
        <v>316</v>
      </c>
      <c r="C15" s="3" t="s">
        <v>322</v>
      </c>
      <c r="D15" s="3" t="s">
        <v>323</v>
      </c>
      <c r="E15" s="3" t="s">
        <v>67</v>
      </c>
    </row>
    <row r="16" spans="1:5">
      <c r="A16" s="3">
        <v>1</v>
      </c>
      <c r="B16" s="3" t="s">
        <v>317</v>
      </c>
      <c r="C16" s="4">
        <f>C17</f>
        <v>3623851.55</v>
      </c>
      <c r="D16" s="4">
        <f>D17</f>
        <v>3623815.65</v>
      </c>
      <c r="E16" s="4">
        <f>D16/C16*100</f>
        <v>99.999009341318086</v>
      </c>
    </row>
    <row r="17" spans="1:5">
      <c r="A17" s="27" t="s">
        <v>324</v>
      </c>
      <c r="B17" s="3" t="s">
        <v>304</v>
      </c>
      <c r="C17" s="4">
        <f>C19+C20+C21</f>
        <v>3623851.55</v>
      </c>
      <c r="D17" s="4">
        <f>D19+D20+D21</f>
        <v>3623815.65</v>
      </c>
      <c r="E17" s="4">
        <f>D17/C17*100</f>
        <v>99.999009341318086</v>
      </c>
    </row>
    <row r="18" spans="1:5">
      <c r="A18" s="3"/>
      <c r="B18" s="3" t="s">
        <v>318</v>
      </c>
      <c r="C18" s="3"/>
      <c r="D18" s="3"/>
      <c r="E18" s="3"/>
    </row>
    <row r="19" spans="1:5" ht="57.6">
      <c r="A19" s="3"/>
      <c r="B19" s="3" t="s">
        <v>319</v>
      </c>
      <c r="C19" s="4">
        <v>3561133.9</v>
      </c>
      <c r="D19" s="4">
        <v>3561098</v>
      </c>
      <c r="E19" s="4">
        <v>100</v>
      </c>
    </row>
    <row r="20" spans="1:5" ht="43.2">
      <c r="A20" s="3"/>
      <c r="B20" s="3" t="s">
        <v>320</v>
      </c>
      <c r="C20" s="4">
        <v>1000</v>
      </c>
      <c r="D20" s="4">
        <v>1000</v>
      </c>
      <c r="E20" s="4">
        <v>100</v>
      </c>
    </row>
    <row r="21" spans="1:5" ht="86.4">
      <c r="A21" s="3"/>
      <c r="B21" s="3" t="s">
        <v>321</v>
      </c>
      <c r="C21" s="4">
        <v>61717.65</v>
      </c>
      <c r="D21" s="4">
        <v>61717.65</v>
      </c>
      <c r="E21" s="4">
        <v>100</v>
      </c>
    </row>
    <row r="22" spans="1:5">
      <c r="A22" s="22"/>
      <c r="B22" s="22"/>
      <c r="C22" s="22"/>
      <c r="D22" s="22"/>
      <c r="E22" s="22"/>
    </row>
    <row r="23" spans="1:5">
      <c r="A23" s="22"/>
      <c r="B23" s="22"/>
      <c r="C23" s="22"/>
      <c r="D23" s="22"/>
      <c r="E23" s="22"/>
    </row>
    <row r="24" spans="1:5">
      <c r="A24" s="22"/>
      <c r="B24" s="22"/>
      <c r="C24" s="22"/>
      <c r="D24" s="22"/>
      <c r="E24" s="22"/>
    </row>
    <row r="25" spans="1:5">
      <c r="A25" s="22"/>
      <c r="B25" s="22"/>
      <c r="C25" s="22"/>
      <c r="D25" s="22"/>
      <c r="E25" s="22"/>
    </row>
    <row r="26" spans="1:5">
      <c r="A26" s="22"/>
      <c r="B26" s="22"/>
      <c r="C26" s="22"/>
      <c r="D26" s="22"/>
      <c r="E26" s="22"/>
    </row>
    <row r="27" spans="1:5">
      <c r="A27" s="22"/>
      <c r="B27" s="22"/>
      <c r="C27" s="22"/>
      <c r="D27" s="22"/>
      <c r="E27" s="22"/>
    </row>
    <row r="28" spans="1:5">
      <c r="A28" s="22"/>
      <c r="B28" s="22"/>
      <c r="C28" s="22"/>
      <c r="D28" s="22"/>
      <c r="E28" s="22"/>
    </row>
    <row r="29" spans="1:5">
      <c r="A29" s="22"/>
      <c r="B29" s="22"/>
      <c r="C29" s="22"/>
      <c r="D29" s="22"/>
      <c r="E29" s="22"/>
    </row>
    <row r="30" spans="1:5">
      <c r="A30" s="22"/>
      <c r="B30" s="22"/>
      <c r="C30" s="22"/>
      <c r="D30" s="22"/>
      <c r="E30" s="22"/>
    </row>
    <row r="31" spans="1:5">
      <c r="A31" s="22"/>
      <c r="B31" s="22"/>
      <c r="C31" s="22"/>
      <c r="D31" s="22"/>
      <c r="E31" s="22"/>
    </row>
    <row r="32" spans="1:5">
      <c r="A32" s="22"/>
      <c r="B32" s="22"/>
      <c r="C32" s="22"/>
      <c r="D32" s="22"/>
      <c r="E32" s="22"/>
    </row>
  </sheetData>
  <mergeCells count="3">
    <mergeCell ref="B6:D6"/>
    <mergeCell ref="B7:D7"/>
    <mergeCell ref="B8:D8"/>
  </mergeCells>
  <pageMargins left="0.7" right="0.7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Normal="100" workbookViewId="0">
      <selection activeCell="B4" sqref="B4:E4"/>
    </sheetView>
  </sheetViews>
  <sheetFormatPr defaultRowHeight="14.4"/>
  <cols>
    <col min="2" max="2" width="37.33203125" customWidth="1"/>
    <col min="3" max="3" width="12.6640625" customWidth="1"/>
    <col min="4" max="4" width="12.77734375" customWidth="1"/>
  </cols>
  <sheetData>
    <row r="1" spans="1:6">
      <c r="B1" s="36" t="s">
        <v>378</v>
      </c>
      <c r="C1" s="36"/>
      <c r="D1" s="36"/>
      <c r="E1" s="36"/>
    </row>
    <row r="2" spans="1:6">
      <c r="B2" s="36" t="s">
        <v>381</v>
      </c>
      <c r="C2" s="36"/>
      <c r="D2" s="36"/>
      <c r="E2" s="36"/>
    </row>
    <row r="3" spans="1:6">
      <c r="B3" s="36" t="s">
        <v>362</v>
      </c>
      <c r="C3" s="36"/>
      <c r="D3" s="36"/>
      <c r="E3" s="36"/>
    </row>
    <row r="4" spans="1:6">
      <c r="B4" s="36" t="s">
        <v>387</v>
      </c>
      <c r="C4" s="36"/>
      <c r="D4" s="36"/>
      <c r="E4" s="36"/>
    </row>
    <row r="5" spans="1:6">
      <c r="A5" t="s">
        <v>314</v>
      </c>
      <c r="E5" s="35"/>
    </row>
    <row r="6" spans="1:6">
      <c r="A6" t="s">
        <v>375</v>
      </c>
      <c r="E6" s="35"/>
    </row>
    <row r="9" spans="1:6" ht="57.6">
      <c r="A9" s="7" t="s">
        <v>315</v>
      </c>
      <c r="B9" s="7" t="s">
        <v>316</v>
      </c>
      <c r="C9" s="7" t="s">
        <v>322</v>
      </c>
      <c r="D9" s="7" t="s">
        <v>363</v>
      </c>
      <c r="E9" s="7" t="s">
        <v>67</v>
      </c>
      <c r="F9" s="2"/>
    </row>
    <row r="10" spans="1:6">
      <c r="A10" s="28"/>
      <c r="B10" s="7" t="s">
        <v>332</v>
      </c>
      <c r="C10" s="8">
        <f>C11+C14+C17+C20</f>
        <v>12811868.91</v>
      </c>
      <c r="D10" s="8">
        <f>D11+D14+D17+D20</f>
        <v>12643881.939999999</v>
      </c>
      <c r="E10" s="8">
        <f>D10/C10*100</f>
        <v>98.688817602021501</v>
      </c>
      <c r="F10" s="2"/>
    </row>
    <row r="11" spans="1:6" ht="28.8">
      <c r="A11" s="28" t="s">
        <v>334</v>
      </c>
      <c r="B11" s="7" t="s">
        <v>325</v>
      </c>
      <c r="C11" s="8">
        <f>C13</f>
        <v>9196994</v>
      </c>
      <c r="D11" s="8">
        <f>D13</f>
        <v>9196994</v>
      </c>
      <c r="E11" s="29">
        <v>100</v>
      </c>
      <c r="F11" s="2"/>
    </row>
    <row r="12" spans="1:6">
      <c r="A12" s="28"/>
      <c r="B12" s="7" t="s">
        <v>333</v>
      </c>
      <c r="C12" s="7"/>
      <c r="D12" s="7"/>
      <c r="E12" s="29"/>
      <c r="F12" s="2"/>
    </row>
    <row r="13" spans="1:6" ht="43.2">
      <c r="A13" s="28" t="s">
        <v>324</v>
      </c>
      <c r="B13" s="7" t="s">
        <v>326</v>
      </c>
      <c r="C13" s="8">
        <v>9196994</v>
      </c>
      <c r="D13" s="8">
        <v>9196994</v>
      </c>
      <c r="E13" s="29">
        <v>100</v>
      </c>
      <c r="F13" s="2"/>
    </row>
    <row r="14" spans="1:6" ht="28.8">
      <c r="A14" s="28" t="s">
        <v>335</v>
      </c>
      <c r="B14" s="7" t="s">
        <v>327</v>
      </c>
      <c r="C14" s="8">
        <v>700000</v>
      </c>
      <c r="D14" s="8">
        <v>532013.03</v>
      </c>
      <c r="E14" s="29">
        <f>D14/C14*100</f>
        <v>76.001861428571431</v>
      </c>
      <c r="F14" s="2"/>
    </row>
    <row r="15" spans="1:6">
      <c r="A15" s="28"/>
      <c r="B15" s="7" t="s">
        <v>333</v>
      </c>
      <c r="C15" s="7"/>
      <c r="D15" s="7"/>
      <c r="E15" s="29"/>
      <c r="F15" s="2"/>
    </row>
    <row r="16" spans="1:6" ht="28.8">
      <c r="A16" s="28" t="s">
        <v>336</v>
      </c>
      <c r="B16" s="7" t="s">
        <v>328</v>
      </c>
      <c r="C16" s="8">
        <v>700000</v>
      </c>
      <c r="D16" s="8">
        <v>532013.03</v>
      </c>
      <c r="E16" s="29">
        <v>76</v>
      </c>
      <c r="F16" s="2"/>
    </row>
    <row r="17" spans="1:6" ht="28.8">
      <c r="A17" s="28"/>
      <c r="B17" s="7" t="s">
        <v>329</v>
      </c>
      <c r="C17" s="8">
        <f>C19</f>
        <v>63200</v>
      </c>
      <c r="D17" s="8">
        <f>D19</f>
        <v>63200</v>
      </c>
      <c r="E17" s="29">
        <v>100</v>
      </c>
      <c r="F17" s="2"/>
    </row>
    <row r="18" spans="1:6">
      <c r="A18" s="28"/>
      <c r="B18" s="7" t="s">
        <v>6</v>
      </c>
      <c r="C18" s="7"/>
      <c r="D18" s="7"/>
      <c r="E18" s="29"/>
      <c r="F18" s="2"/>
    </row>
    <row r="19" spans="1:6" ht="57.6">
      <c r="A19" s="28"/>
      <c r="B19" s="7" t="s">
        <v>330</v>
      </c>
      <c r="C19" s="8">
        <v>63200</v>
      </c>
      <c r="D19" s="8">
        <v>63200</v>
      </c>
      <c r="E19" s="29">
        <v>100</v>
      </c>
      <c r="F19" s="2"/>
    </row>
    <row r="20" spans="1:6">
      <c r="A20" s="28"/>
      <c r="B20" s="7" t="s">
        <v>304</v>
      </c>
      <c r="C20" s="8">
        <f>C22</f>
        <v>2851674.91</v>
      </c>
      <c r="D20" s="8">
        <f>D22</f>
        <v>2851674.91</v>
      </c>
      <c r="E20" s="29">
        <v>100</v>
      </c>
      <c r="F20" s="2"/>
    </row>
    <row r="21" spans="1:6">
      <c r="A21" s="28"/>
      <c r="B21" s="7" t="s">
        <v>333</v>
      </c>
      <c r="C21" s="7"/>
      <c r="D21" s="7"/>
      <c r="E21" s="29"/>
      <c r="F21" s="2"/>
    </row>
    <row r="22" spans="1:6" ht="28.8">
      <c r="A22" s="28"/>
      <c r="B22" s="7" t="s">
        <v>331</v>
      </c>
      <c r="C22" s="8">
        <v>2851674.91</v>
      </c>
      <c r="D22" s="8">
        <v>2851674.91</v>
      </c>
      <c r="E22" s="29">
        <v>100</v>
      </c>
      <c r="F22" s="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"/>
  <sheetViews>
    <sheetView zoomScaleNormal="100" workbookViewId="0">
      <selection activeCell="B4" sqref="B4:D4"/>
    </sheetView>
  </sheetViews>
  <sheetFormatPr defaultRowHeight="14.4"/>
  <cols>
    <col min="2" max="2" width="26.33203125" customWidth="1"/>
    <col min="3" max="3" width="30" customWidth="1"/>
    <col min="4" max="4" width="16.109375" customWidth="1"/>
  </cols>
  <sheetData>
    <row r="1" spans="2:4">
      <c r="B1" s="36" t="s">
        <v>366</v>
      </c>
      <c r="C1" s="36"/>
      <c r="D1" s="36"/>
    </row>
    <row r="2" spans="2:4">
      <c r="B2" s="36" t="s">
        <v>384</v>
      </c>
      <c r="C2" s="36"/>
      <c r="D2" s="36"/>
    </row>
    <row r="3" spans="2:4">
      <c r="B3" s="36" t="s">
        <v>361</v>
      </c>
      <c r="C3" s="36"/>
      <c r="D3" s="36"/>
    </row>
    <row r="4" spans="2:4">
      <c r="B4" s="36" t="s">
        <v>386</v>
      </c>
      <c r="C4" s="36"/>
      <c r="D4" s="36"/>
    </row>
    <row r="5" spans="2:4">
      <c r="B5" s="35"/>
      <c r="C5" s="35"/>
      <c r="D5" s="35"/>
    </row>
    <row r="6" spans="2:4">
      <c r="B6" s="31" t="s">
        <v>368</v>
      </c>
      <c r="C6" s="31"/>
      <c r="D6" s="31"/>
    </row>
    <row r="7" spans="2:4">
      <c r="B7" s="31" t="s">
        <v>369</v>
      </c>
      <c r="C7" s="31"/>
      <c r="D7" s="31"/>
    </row>
    <row r="9" spans="2:4" ht="43.2">
      <c r="B9" s="28" t="s">
        <v>337</v>
      </c>
      <c r="C9" s="28" t="s">
        <v>338</v>
      </c>
      <c r="D9" s="28" t="s">
        <v>3</v>
      </c>
    </row>
    <row r="10" spans="2:4" ht="43.2">
      <c r="B10" s="28" t="s">
        <v>340</v>
      </c>
      <c r="C10" s="28" t="s">
        <v>339</v>
      </c>
      <c r="D10" s="28" t="s">
        <v>367</v>
      </c>
    </row>
    <row r="11" spans="2:4">
      <c r="B11" s="30"/>
      <c r="C11" s="30"/>
      <c r="D11" s="30"/>
    </row>
    <row r="12" spans="2:4">
      <c r="B12" s="30"/>
      <c r="C12" s="30"/>
      <c r="D12" s="30"/>
    </row>
    <row r="13" spans="2:4">
      <c r="B13" s="30"/>
      <c r="C13" s="30"/>
      <c r="D13" s="30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Normal="100" workbookViewId="0">
      <selection activeCell="B4" sqref="B4:C4"/>
    </sheetView>
  </sheetViews>
  <sheetFormatPr defaultRowHeight="14.4"/>
  <cols>
    <col min="1" max="1" width="26.44140625" customWidth="1"/>
    <col min="2" max="2" width="42.6640625" customWidth="1"/>
    <col min="3" max="3" width="17.44140625" customWidth="1"/>
  </cols>
  <sheetData>
    <row r="1" spans="1:3">
      <c r="B1" s="35"/>
      <c r="C1" s="35" t="s">
        <v>370</v>
      </c>
    </row>
    <row r="2" spans="1:3">
      <c r="B2" s="36" t="s">
        <v>381</v>
      </c>
      <c r="C2" s="36"/>
    </row>
    <row r="3" spans="1:3">
      <c r="B3" s="36" t="s">
        <v>361</v>
      </c>
      <c r="C3" s="36"/>
    </row>
    <row r="4" spans="1:3">
      <c r="B4" s="36" t="s">
        <v>385</v>
      </c>
      <c r="C4" s="36"/>
    </row>
    <row r="6" spans="1:3">
      <c r="A6" t="s">
        <v>371</v>
      </c>
    </row>
    <row r="7" spans="1:3">
      <c r="A7" t="s">
        <v>372</v>
      </c>
    </row>
    <row r="8" spans="1:3">
      <c r="A8" t="s">
        <v>373</v>
      </c>
    </row>
    <row r="9" spans="1:3">
      <c r="A9" t="s">
        <v>374</v>
      </c>
    </row>
    <row r="10" spans="1:3" ht="28.8">
      <c r="A10" s="28" t="s">
        <v>341</v>
      </c>
      <c r="B10" s="28" t="s">
        <v>338</v>
      </c>
      <c r="C10" s="28" t="s">
        <v>3</v>
      </c>
    </row>
    <row r="11" spans="1:3" ht="28.8">
      <c r="A11" s="28" t="s">
        <v>342</v>
      </c>
      <c r="B11" s="28" t="s">
        <v>343</v>
      </c>
      <c r="C11" s="8">
        <v>1709595.98</v>
      </c>
    </row>
    <row r="12" spans="1:3">
      <c r="A12" s="28" t="s">
        <v>344</v>
      </c>
      <c r="B12" s="28" t="s">
        <v>345</v>
      </c>
      <c r="C12" s="8">
        <v>-13032066.439999999</v>
      </c>
    </row>
    <row r="13" spans="1:3">
      <c r="A13" s="28" t="s">
        <v>344</v>
      </c>
      <c r="B13" s="28" t="s">
        <v>346</v>
      </c>
      <c r="C13" s="8">
        <v>-13032066.439999999</v>
      </c>
    </row>
    <row r="14" spans="1:3" ht="28.8">
      <c r="A14" s="28" t="s">
        <v>347</v>
      </c>
      <c r="B14" s="28" t="s">
        <v>348</v>
      </c>
      <c r="C14" s="8">
        <v>-13032066.439999999</v>
      </c>
    </row>
    <row r="15" spans="1:3" ht="43.2">
      <c r="A15" s="28" t="s">
        <v>347</v>
      </c>
      <c r="B15" s="28" t="s">
        <v>349</v>
      </c>
      <c r="C15" s="8">
        <v>-13032066.439999999</v>
      </c>
    </row>
    <row r="16" spans="1:3">
      <c r="A16" s="28" t="s">
        <v>350</v>
      </c>
      <c r="B16" s="28" t="s">
        <v>351</v>
      </c>
      <c r="C16" s="8">
        <v>11322470.460000001</v>
      </c>
    </row>
    <row r="17" spans="1:3" ht="28.8">
      <c r="A17" s="28" t="s">
        <v>350</v>
      </c>
      <c r="B17" s="28" t="s">
        <v>352</v>
      </c>
      <c r="C17" s="8">
        <v>11322470.460000001</v>
      </c>
    </row>
    <row r="18" spans="1:3" ht="28.8">
      <c r="A18" s="28" t="s">
        <v>353</v>
      </c>
      <c r="B18" s="28" t="s">
        <v>352</v>
      </c>
      <c r="C18" s="8">
        <v>11322470.460000001</v>
      </c>
    </row>
    <row r="19" spans="1:3" ht="43.2">
      <c r="A19" s="28" t="s">
        <v>353</v>
      </c>
      <c r="B19" s="28" t="s">
        <v>354</v>
      </c>
      <c r="C19" s="8">
        <v>11322470.460000001</v>
      </c>
    </row>
    <row r="20" spans="1:3">
      <c r="A20" s="30"/>
      <c r="B20" s="30"/>
      <c r="C20" s="30"/>
    </row>
    <row r="21" spans="1:3">
      <c r="A21" s="30"/>
      <c r="B21" s="30"/>
      <c r="C21" s="30"/>
    </row>
    <row r="22" spans="1:3">
      <c r="A22" s="30"/>
      <c r="B22" s="30"/>
      <c r="C22" s="30"/>
    </row>
    <row r="23" spans="1:3">
      <c r="A23" s="30"/>
      <c r="B23" s="30"/>
      <c r="C23" s="30"/>
    </row>
    <row r="24" spans="1:3">
      <c r="A24" s="30"/>
      <c r="B24" s="30"/>
      <c r="C24" s="30"/>
    </row>
    <row r="25" spans="1:3">
      <c r="A25" s="30"/>
      <c r="B25" s="30"/>
      <c r="C25" s="30"/>
    </row>
  </sheetData>
  <mergeCells count="3">
    <mergeCell ref="B3:C3"/>
    <mergeCell ref="B4:C4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прил.1</vt:lpstr>
      <vt:lpstr>прил2</vt:lpstr>
      <vt:lpstr>прил3</vt:lpstr>
      <vt:lpstr>прил.4</vt:lpstr>
      <vt:lpstr>прил5</vt:lpstr>
      <vt:lpstr>прил6</vt:lpstr>
      <vt:lpstr>прил.7</vt:lpstr>
      <vt:lpstr>прил8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2022-04-18T05:29:58Z</dcterms:modified>
</cp:coreProperties>
</file>