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4\Бюджет на 24-26гг\"/>
    </mc:Choice>
  </mc:AlternateContent>
  <bookViews>
    <workbookView xWindow="480" yWindow="750" windowWidth="18555" windowHeight="11760"/>
  </bookViews>
  <sheets>
    <sheet name="Лист1" sheetId="1" r:id="rId1"/>
  </sheets>
  <definedNames>
    <definedName name="_xlnm.Print_Titles" localSheetId="0">Лист1!$7:$9</definedName>
    <definedName name="_xlnm.Print_Area" localSheetId="0">Лист1!$A$1:$M$178</definedName>
  </definedNames>
  <calcPr calcId="162913"/>
</workbook>
</file>

<file path=xl/calcChain.xml><?xml version="1.0" encoding="utf-8"?>
<calcChain xmlns="http://schemas.openxmlformats.org/spreadsheetml/2006/main">
  <c r="E30" i="1" l="1"/>
  <c r="F30" i="1" s="1"/>
  <c r="E36" i="1"/>
  <c r="E38" i="1"/>
  <c r="F38" i="1" s="1"/>
  <c r="E40" i="1"/>
  <c r="E42" i="1"/>
  <c r="F42" i="1" s="1"/>
  <c r="E44" i="1"/>
  <c r="E91" i="1"/>
  <c r="F91" i="1" s="1"/>
  <c r="E96" i="1"/>
  <c r="E101" i="1"/>
  <c r="F101" i="1" s="1"/>
  <c r="E108" i="1"/>
  <c r="D129" i="1"/>
  <c r="E129" i="1"/>
  <c r="D140" i="1"/>
  <c r="E140" i="1"/>
  <c r="D146" i="1"/>
  <c r="E148" i="1"/>
  <c r="E154" i="1"/>
  <c r="F36" i="1"/>
  <c r="F40" i="1"/>
  <c r="F44" i="1"/>
  <c r="F96" i="1"/>
  <c r="F108" i="1"/>
  <c r="F129" i="1"/>
  <c r="F140" i="1"/>
  <c r="F141" i="1" s="1"/>
  <c r="F146" i="1"/>
  <c r="F148" i="1"/>
  <c r="F154" i="1"/>
  <c r="E141" i="1" l="1"/>
  <c r="E33" i="1"/>
  <c r="E146" i="1"/>
  <c r="F33" i="1"/>
  <c r="L140" i="1"/>
  <c r="L146" i="1" s="1"/>
  <c r="K140" i="1"/>
  <c r="K146" i="1" s="1"/>
  <c r="L129" i="1"/>
  <c r="K129" i="1"/>
  <c r="J140" i="1" l="1"/>
  <c r="J146" i="1" s="1"/>
  <c r="I140" i="1"/>
  <c r="I146" i="1" s="1"/>
  <c r="H140" i="1"/>
  <c r="H146" i="1" s="1"/>
  <c r="G140" i="1"/>
  <c r="G146" i="1" s="1"/>
  <c r="J129" i="1"/>
  <c r="I129" i="1"/>
  <c r="H129" i="1"/>
  <c r="G129" i="1"/>
  <c r="H154" i="1"/>
  <c r="J154" i="1" s="1"/>
  <c r="L154" i="1" s="1"/>
  <c r="H148" i="1"/>
  <c r="J148" i="1" s="1"/>
  <c r="L148" i="1" s="1"/>
  <c r="H108" i="1"/>
  <c r="J108" i="1" s="1"/>
  <c r="L108" i="1" s="1"/>
  <c r="H101" i="1"/>
  <c r="J101" i="1" s="1"/>
  <c r="L101" i="1" s="1"/>
  <c r="H96" i="1"/>
  <c r="J96" i="1" s="1"/>
  <c r="L96" i="1" s="1"/>
  <c r="H91" i="1"/>
  <c r="J91" i="1" s="1"/>
  <c r="L91" i="1" s="1"/>
  <c r="H44" i="1"/>
  <c r="J44" i="1" s="1"/>
  <c r="L44" i="1" s="1"/>
  <c r="H40" i="1"/>
  <c r="J40" i="1" s="1"/>
  <c r="L40" i="1" s="1"/>
  <c r="H38" i="1"/>
  <c r="J38" i="1" s="1"/>
  <c r="L38" i="1" s="1"/>
  <c r="H36" i="1"/>
  <c r="H30" i="1"/>
  <c r="J30" i="1" s="1"/>
  <c r="L30" i="1" s="1"/>
  <c r="L141" i="1" l="1"/>
  <c r="K141" i="1"/>
  <c r="G154" i="1"/>
  <c r="I154" i="1" s="1"/>
  <c r="K154" i="1" s="1"/>
  <c r="G148" i="1"/>
  <c r="I148" i="1" s="1"/>
  <c r="K148" i="1" s="1"/>
  <c r="G108" i="1"/>
  <c r="I108" i="1" s="1"/>
  <c r="K108" i="1" s="1"/>
  <c r="G101" i="1"/>
  <c r="I101" i="1" s="1"/>
  <c r="K101" i="1" s="1"/>
  <c r="G96" i="1"/>
  <c r="I96" i="1" s="1"/>
  <c r="K96" i="1" s="1"/>
  <c r="G91" i="1"/>
  <c r="I91" i="1" s="1"/>
  <c r="K91" i="1" s="1"/>
  <c r="G44" i="1"/>
  <c r="I44" i="1" s="1"/>
  <c r="K44" i="1" s="1"/>
  <c r="G42" i="1"/>
  <c r="I42" i="1" s="1"/>
  <c r="K42" i="1" s="1"/>
  <c r="G40" i="1"/>
  <c r="I40" i="1" s="1"/>
  <c r="K40" i="1" s="1"/>
  <c r="G38" i="1"/>
  <c r="I38" i="1" s="1"/>
  <c r="K38" i="1" s="1"/>
  <c r="J36" i="1"/>
  <c r="H33" i="1"/>
  <c r="G36" i="1"/>
  <c r="G30" i="1"/>
  <c r="I30" i="1" s="1"/>
  <c r="K30" i="1" s="1"/>
  <c r="G141" i="1"/>
  <c r="I141" i="1"/>
  <c r="H141" i="1"/>
  <c r="J141" i="1"/>
  <c r="J33" i="1" l="1"/>
  <c r="L36" i="1"/>
  <c r="L33" i="1" s="1"/>
  <c r="I36" i="1"/>
  <c r="G33" i="1"/>
  <c r="I33" i="1" l="1"/>
  <c r="K36" i="1"/>
  <c r="K33" i="1" s="1"/>
</calcChain>
</file>

<file path=xl/sharedStrings.xml><?xml version="1.0" encoding="utf-8"?>
<sst xmlns="http://schemas.openxmlformats.org/spreadsheetml/2006/main" count="313" uniqueCount="203">
  <si>
    <t>Объем отгруженных товаров собственного производства, выполненных работ и услуг собственными силами - РАЗДЕЛ E: Производство и распределение электроэнергии, газа и воды</t>
  </si>
  <si>
    <t>Индекс производства продукции животноводства</t>
  </si>
  <si>
    <t>в том числе:</t>
  </si>
  <si>
    <t>шт.</t>
  </si>
  <si>
    <t>Валовой сбор зерна (в весе после доработки)</t>
  </si>
  <si>
    <t>тыс. тонн</t>
  </si>
  <si>
    <t xml:space="preserve">Валовой сбор сахарной свеклы </t>
  </si>
  <si>
    <t>Валовой сбор семян масличных культур – всего</t>
  </si>
  <si>
    <t>в том числе подсолнечника</t>
  </si>
  <si>
    <t>Валовой сбор картофеля</t>
  </si>
  <si>
    <t>Валовой сбор овощей</t>
  </si>
  <si>
    <t>Скот и птица на убой (в живом весе)</t>
  </si>
  <si>
    <t>Молоко</t>
  </si>
  <si>
    <t>Яйца</t>
  </si>
  <si>
    <t>млн.шт.</t>
  </si>
  <si>
    <t>Древесина необработанная</t>
  </si>
  <si>
    <t>млн. куб. м</t>
  </si>
  <si>
    <t>млн.тонн</t>
  </si>
  <si>
    <t>Мясо и субпродукты пищевые убойных животных</t>
  </si>
  <si>
    <t>Мясо и субпродукты пищевые домашней птицы</t>
  </si>
  <si>
    <t>Масло сливочное и пасты масляные</t>
  </si>
  <si>
    <t>Сахар белый свекловичный в твердом состоянии</t>
  </si>
  <si>
    <t>Масло подсолнечное нерафинированное и его фракции</t>
  </si>
  <si>
    <t>Рыба и продукты рыбные переработанные и консервированные</t>
  </si>
  <si>
    <t>Спирт этиловый ректификованный из пищевого сырья</t>
  </si>
  <si>
    <t>тыс. дкл</t>
  </si>
  <si>
    <t>Водка</t>
  </si>
  <si>
    <t xml:space="preserve">Коньяк </t>
  </si>
  <si>
    <t>Вина столовые</t>
  </si>
  <si>
    <t>Вина плодовые столовые, кроме сидра</t>
  </si>
  <si>
    <t>Напитки слабоалкогольные с содержанием этилового спирта не более 9%</t>
  </si>
  <si>
    <t>Пиво, кроме отходов пивоварения (включая напитки, изготовляемые на основе пива (пиваные напитки))</t>
  </si>
  <si>
    <t>Ткани хлопчатобумажные готовые</t>
  </si>
  <si>
    <t>млн. кв. м</t>
  </si>
  <si>
    <t xml:space="preserve">Трикотажные изделия </t>
  </si>
  <si>
    <t xml:space="preserve">Обувь  </t>
  </si>
  <si>
    <t>млн.пар</t>
  </si>
  <si>
    <t>Лесоматериалы, продольно распиленные или расколотые, разделенные на слои или лущеные, толщиной более 6мм, шпалы железнодорожные или трамвайные деревянные, непропитанные</t>
  </si>
  <si>
    <t>Бумага</t>
  </si>
  <si>
    <t>Бензин автомобильный</t>
  </si>
  <si>
    <t>Топливо дизельное</t>
  </si>
  <si>
    <t>Масла нефтяные смазочные</t>
  </si>
  <si>
    <t>Мазут топочный</t>
  </si>
  <si>
    <t>Удобрения минеральные или химические в пересчете на 100% питательных веществ</t>
  </si>
  <si>
    <t>тыс.тонн</t>
  </si>
  <si>
    <t>Полимеры этилена в первичных формах</t>
  </si>
  <si>
    <t>тонн</t>
  </si>
  <si>
    <t>Портландцемент, цемент глиноземистый, цемент шлаковый и аналогичные цементы гидравлические</t>
  </si>
  <si>
    <t>Кирпич строительный (включая камни) из цемента, бетона или искусственного камня</t>
  </si>
  <si>
    <t>млн. условных кирпичей</t>
  </si>
  <si>
    <t>Прокат готовый черных металлов</t>
  </si>
  <si>
    <t>Тракторы для сельского и лесного хозяйства прочие</t>
  </si>
  <si>
    <t>Аппаратура приемная телевизионная, в том числе видеомониторы и видеопроекторы</t>
  </si>
  <si>
    <t>тыс. шт.</t>
  </si>
  <si>
    <t>тыс. руб.</t>
  </si>
  <si>
    <t>Объем работ, выполненных по виду экономической деятельности "Строительство" (Раздел F)</t>
  </si>
  <si>
    <t>Индекс производства по виду деятельности "Строительство" (Раздел F)</t>
  </si>
  <si>
    <t>% к предыдущему году в сопоставимых ценах</t>
  </si>
  <si>
    <t>Удельный вес жилых домов, построенных населением</t>
  </si>
  <si>
    <t>%</t>
  </si>
  <si>
    <t>Оборот розничной торговли</t>
  </si>
  <si>
    <t>Индекс-дефлятор оборота розничной торговли</t>
  </si>
  <si>
    <t>Оборот общественного питания</t>
  </si>
  <si>
    <t>Объем платных услуг населению</t>
  </si>
  <si>
    <t>Индекс-дефлятор объема платных услуг</t>
  </si>
  <si>
    <t>единиц</t>
  </si>
  <si>
    <t>тыс. чел.</t>
  </si>
  <si>
    <t>6. Инвестиции</t>
  </si>
  <si>
    <t>Индекс физического объема</t>
  </si>
  <si>
    <t>Привлеченные средства</t>
  </si>
  <si>
    <t>на конец года, %</t>
  </si>
  <si>
    <t>Численность детей в дошкольных образовательных учреждениях</t>
  </si>
  <si>
    <t>Форма 2п</t>
  </si>
  <si>
    <r>
      <t>Топливо печное бытовое</t>
    </r>
    <r>
      <rPr>
        <b/>
        <sz val="14"/>
        <color indexed="8"/>
        <rFont val="Times New Roman"/>
        <family val="1"/>
        <charset val="204"/>
      </rPr>
      <t xml:space="preserve">, </t>
    </r>
    <r>
      <rPr>
        <sz val="14"/>
        <color indexed="8"/>
        <rFont val="Times New Roman"/>
        <family val="1"/>
        <charset val="204"/>
      </rPr>
      <t>вырабатываемое из дизельных фракций прямой перегонки и(или) вторичного происхождения, кипящих в интервале температур от 280 до 360 градусов Цельсия</t>
    </r>
  </si>
  <si>
    <t>Численность экономически активного населения</t>
  </si>
  <si>
    <t>мест на 1000 детей в возрасте 1-6 лет</t>
  </si>
  <si>
    <t>Показатели</t>
  </si>
  <si>
    <t>Единица измерения</t>
  </si>
  <si>
    <t>отчет</t>
  </si>
  <si>
    <t>оценка</t>
  </si>
  <si>
    <t>прогноз</t>
  </si>
  <si>
    <t>вариант 1</t>
  </si>
  <si>
    <t>вариант 2</t>
  </si>
  <si>
    <t>1. Население</t>
  </si>
  <si>
    <t>Численность населения (среднегодовая)</t>
  </si>
  <si>
    <t>тыс.чел.</t>
  </si>
  <si>
    <t>% к предыдущему году</t>
  </si>
  <si>
    <t>Ожидаемая продолжительность жизни при рождении</t>
  </si>
  <si>
    <t>число лет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</si>
  <si>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</si>
  <si>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</si>
  <si>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</si>
  <si>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на 1000 человек населения</t>
  </si>
  <si>
    <t>на 1000 человек населения</t>
  </si>
  <si>
    <t xml:space="preserve">млн. руб. </t>
  </si>
  <si>
    <t>Объем отгруженных товаров собственного производства, выполненных работ и услуг собственными силами - РАЗДЕЛ C: Добыча полезных ископаемых</t>
  </si>
  <si>
    <t>Объем отгруженных товаров собственного производства, выполненных работ и услуг собственными силами - РАЗДЕЛ D: Обрабатывающие производства</t>
  </si>
  <si>
    <t>Число малых и средних предприятий, включая микропредприятия (на конец года)</t>
  </si>
  <si>
    <t>Оборот малых и средних предприятий, включая микропредприятия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</si>
  <si>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</si>
  <si>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9. Развитие социальной сферы</t>
  </si>
  <si>
    <t>Число прибывших на территорию МО</t>
  </si>
  <si>
    <t>Численность постоянного населения (среднегодовая)</t>
  </si>
  <si>
    <t>в % к предыдущему году</t>
  </si>
  <si>
    <t xml:space="preserve">Число выбывших с территории МО </t>
  </si>
  <si>
    <t>2. Промышленное производство</t>
  </si>
  <si>
    <t>Объем отгруженных товаров собственного производства, выполненных работ и услуг собственными силами предприятий по всем видам экономической деятельности</t>
  </si>
  <si>
    <t xml:space="preserve">тыс. руб. в ценах соответствующих лет </t>
  </si>
  <si>
    <t xml:space="preserve">в % к предыдущему году </t>
  </si>
  <si>
    <t>в % к предыдущему году в сопоставимых ценах</t>
  </si>
  <si>
    <t xml:space="preserve">тыс.руб. в ценах соответствующих лет </t>
  </si>
  <si>
    <t>Индекс производства продукции в сельскохозяйственных организациях</t>
  </si>
  <si>
    <t xml:space="preserve">    продукция сельскохозяйственных организаций</t>
  </si>
  <si>
    <t xml:space="preserve">    продукция в крестьянских (фермерских) хозяйствах и у индивидуальных предпринимателей</t>
  </si>
  <si>
    <t>Продукция сельского хозяйства в хозяйствах всех категорий</t>
  </si>
  <si>
    <t>Индекс производства продукции в крестьянских (фермерских) хозяйствах и у индивидуальных предпринимателей</t>
  </si>
  <si>
    <t xml:space="preserve">    продукция в хозяйствах населения</t>
  </si>
  <si>
    <t>Индекс производства продукции в хозяйствах населения</t>
  </si>
  <si>
    <t>В т.ч. растиниеводства</t>
  </si>
  <si>
    <t>Индекс производства продукции растиниеводства</t>
  </si>
  <si>
    <t xml:space="preserve">         животноводства</t>
  </si>
  <si>
    <t>3. Сельское хозяйство</t>
  </si>
  <si>
    <t xml:space="preserve">4. Производство важнейших видов продукции в натуральном выражении </t>
  </si>
  <si>
    <t>км</t>
  </si>
  <si>
    <t>Протяженность автомобильных дорог общего пользования с твердым покрытием</t>
  </si>
  <si>
    <t>Протяженность автомобильных дорог общего пользования местного значения</t>
  </si>
  <si>
    <t>Индекс-дефлятор оборота общественного питания</t>
  </si>
  <si>
    <t>5. Транспорт</t>
  </si>
  <si>
    <t>Собственные средства предприятий</t>
  </si>
  <si>
    <t>тыс. рублей в ценах соответствующих лет</t>
  </si>
  <si>
    <t>из них:</t>
  </si>
  <si>
    <t xml:space="preserve">    кредиты банков</t>
  </si>
  <si>
    <t xml:space="preserve">    бюджетные средства</t>
  </si>
  <si>
    <t xml:space="preserve">    в том числе:</t>
  </si>
  <si>
    <t xml:space="preserve">    из федерального бюджета</t>
  </si>
  <si>
    <t xml:space="preserve">    из бюджета муниципальных образований</t>
  </si>
  <si>
    <t>Стоимость основных фондов по полной учетной стоимости на конец года</t>
  </si>
  <si>
    <t xml:space="preserve">Ввод в действие новых основных фондов </t>
  </si>
  <si>
    <t>Степень износа основных фондов (по полной учетной стоимости, на конец года)</t>
  </si>
  <si>
    <t>7. Малое и среднее предпринимательство, включая микропредприятия</t>
  </si>
  <si>
    <t>человек</t>
  </si>
  <si>
    <t>8. Финансы</t>
  </si>
  <si>
    <t xml:space="preserve">    в том числе: прибыль прибыльных предприятий</t>
  </si>
  <si>
    <t>Численность трудовых ресурсов</t>
  </si>
  <si>
    <t>в т.ч. трудоспособное население в трудоспособном возрасте</t>
  </si>
  <si>
    <t>Численность занятых в экономике  (среднегодовая) - всего</t>
  </si>
  <si>
    <t>Доля занятых в экономике в общей численности трудовых ресурсов</t>
  </si>
  <si>
    <t>Из численности занятых всего:</t>
  </si>
  <si>
    <t xml:space="preserve">  на предприятиях и в организациях государственной и муниципальной форм собственности</t>
  </si>
  <si>
    <t>Учащиеся (с отрывом от производства)</t>
  </si>
  <si>
    <t>Лица в трудоспособном возрасте не занятые трудовой деятельностью и учебой</t>
  </si>
  <si>
    <t>Численность безработных, расчитанная по методологии МОТ</t>
  </si>
  <si>
    <t>численность безработных, зарегистрированных в службах занятости</t>
  </si>
  <si>
    <t>Уровень зарегистрированной безработицы</t>
  </si>
  <si>
    <t>Фонд начисленной заработной платы всех работников (полный круг предприятий)</t>
  </si>
  <si>
    <t>Среднемесячная номинальная начисленная заработная плата одного работника по полному кругу предприятий</t>
  </si>
  <si>
    <t>рублей</t>
  </si>
  <si>
    <t>Среднемесячная номинальная начисленная заработная плата одного работника по крупным и средним предприятиям</t>
  </si>
  <si>
    <t>Просроченная задолженность по заработной плате работников к месячному фонду заработной платы на конец года</t>
  </si>
  <si>
    <t>Величина прожиточного минимума в среднем на душу населения в месяц</t>
  </si>
  <si>
    <t>Покупательская способность заработной платы (соотношение заработной платы и величины прожиточного минимума)</t>
  </si>
  <si>
    <t>Индекс физического объема оборота розничной торговли</t>
  </si>
  <si>
    <t>Индекс физического объема оборота общественного питания</t>
  </si>
  <si>
    <t>Индекс физического объема платных услуг населению</t>
  </si>
  <si>
    <t>Обеспеченность дошкольными образовательными учреждениями</t>
  </si>
  <si>
    <t xml:space="preserve">Численность обучающихся в общеобразовательных учреждениях </t>
  </si>
  <si>
    <t>Обеспеченность населения:</t>
  </si>
  <si>
    <t xml:space="preserve">    больничными койками </t>
  </si>
  <si>
    <t xml:space="preserve">    амбулаторно-поликлиническими учреждениями </t>
  </si>
  <si>
    <t xml:space="preserve">    врачами</t>
  </si>
  <si>
    <t xml:space="preserve">    средним медицинским персоналом</t>
  </si>
  <si>
    <t>Уровень обеспеченности населения:</t>
  </si>
  <si>
    <t xml:space="preserve">    общедоступными  библиотеками</t>
  </si>
  <si>
    <t xml:space="preserve">    учреждениями культурно-досугового типа</t>
  </si>
  <si>
    <t>учрежд. на 10 тыс.населения</t>
  </si>
  <si>
    <t>Ввод в эксплуатацию жилых домов за счет всех источников финансирования</t>
  </si>
  <si>
    <t>тыс. кв. м общей площади</t>
  </si>
  <si>
    <t xml:space="preserve">    средств федерального бюджета</t>
  </si>
  <si>
    <t>кв. м общей площади</t>
  </si>
  <si>
    <t>Общая площадь жилых помещений, приходящаяся на 1 жителя (на конец года)</t>
  </si>
  <si>
    <t xml:space="preserve"> кв. м на человека</t>
  </si>
  <si>
    <t>Стоимость предоставляемых населению жилищно-коммунальных услуг, расчитанная по экономически обоснованным тарифам</t>
  </si>
  <si>
    <t>Фактичекий уровень платежей населения за жилье и коммунальные услуги</t>
  </si>
  <si>
    <t>Коэффициент естественного прироста (+), убыли (-) населения</t>
  </si>
  <si>
    <t>Коэффициент миграционного прироста (+), убыли (-)</t>
  </si>
  <si>
    <t>Объем инвестиций в основной капитал за счет всех источников финансирования  - всего</t>
  </si>
  <si>
    <t xml:space="preserve">    из бюджета субъекта федерации</t>
  </si>
  <si>
    <t xml:space="preserve">тыс. рублей в ценах соответствующих лет </t>
  </si>
  <si>
    <t>Прибыль (убыток) - сальдо по крупным и средним предприятиям</t>
  </si>
  <si>
    <t>9. Труд и занятость</t>
  </si>
  <si>
    <t>Среднесписочная численность работников предприятий и организаций - всего (по полному кругу предприятий)</t>
  </si>
  <si>
    <t>10. Рынок товаров и услуг</t>
  </si>
  <si>
    <t xml:space="preserve">Численность обучающихся в первую смену в дневных учреждениях общего образования в % к общему числу обучающихся в этих учреждениях </t>
  </si>
  <si>
    <t xml:space="preserve"> коек на 10 тыс. населения</t>
  </si>
  <si>
    <t>посещений в сменуна 10 тыс.  населения</t>
  </si>
  <si>
    <t>чел. на 10 тыс. населения</t>
  </si>
  <si>
    <t xml:space="preserve">    в том числе за счет:</t>
  </si>
  <si>
    <t xml:space="preserve">    средств бюджета субъекта Российской Федерации и средств местного бюджета</t>
  </si>
  <si>
    <t xml:space="preserve">    из общего итога - индивидуальные жилые дома, постронные населением за свой счет и с помощью кредитов</t>
  </si>
  <si>
    <t>Инвестиции в основной капитал по источникам финансирования</t>
  </si>
  <si>
    <t xml:space="preserve">    в том числе: убыток убыточных предприятий</t>
  </si>
  <si>
    <t>Основные показатели, представляемые для разработки прогноза социально-экономического развития Литижского сельского поселения</t>
  </si>
  <si>
    <t xml:space="preserve">на 2024 год и на плановый период 2025 и 2026 годов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</si>
</sst>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00"/>
  </numFmts>
  <fonts count="7" x14ac:knownFonts="1"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Arial Cyr"/>
      <family val="2"/>
      <charset val="204"/>
    </font>
    <font>
      <b/>
      <sz val="16"/>
      <name val="Arial Cyr"/>
      <charset val="204"/>
    </font>
    <font>
      <sz val="8"/>
      <name val="Arial Cyr"/>
      <charset val="204"/>
    </font>
    <font>
      <b/>
      <sz val="16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Continuous" vertical="center" wrapText="1"/>
    </xf>
    <xf numFmtId="0" fontId="1" fillId="0" borderId="1" xfId="0" applyFont="1" applyFill="1" applyBorder="1" applyAlignment="1" applyProtection="1">
      <alignment horizontal="left" vertical="center" wrapText="1" shrinkToFit="1"/>
    </xf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 shrinkToFit="1"/>
    </xf>
    <xf numFmtId="0" fontId="2" fillId="0" borderId="2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 shrinkToFit="1"/>
    </xf>
    <xf numFmtId="16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 shrinkToFit="1"/>
    </xf>
    <xf numFmtId="0" fontId="2" fillId="2" borderId="1" xfId="0" applyFont="1" applyFill="1" applyBorder="1" applyAlignment="1">
      <alignment horizontal="left" vertical="center" wrapText="1" shrinkToFit="1"/>
    </xf>
    <xf numFmtId="2" fontId="2" fillId="0" borderId="1" xfId="0" applyNumberFormat="1" applyFont="1" applyFill="1" applyBorder="1" applyAlignment="1">
      <alignment horizontal="center" vertical="center" wrapText="1" shrinkToFi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78"/>
  <sheetViews>
    <sheetView tabSelected="1" view="pageBreakPreview" zoomScale="60" zoomScaleNormal="70" workbookViewId="0">
      <pane ySplit="8" topLeftCell="A9" activePane="bottomLeft" state="frozen"/>
      <selection pane="bottomLeft" activeCell="J25" sqref="J25"/>
    </sheetView>
  </sheetViews>
  <sheetFormatPr defaultRowHeight="12.75" x14ac:dyDescent="0.2"/>
  <cols>
    <col min="2" max="2" width="78.5703125" customWidth="1"/>
    <col min="3" max="3" width="41.28515625" customWidth="1"/>
    <col min="4" max="4" width="16.85546875" bestFit="1" customWidth="1"/>
    <col min="5" max="10" width="14.7109375" bestFit="1" customWidth="1"/>
    <col min="11" max="11" width="14.7109375" customWidth="1"/>
    <col min="12" max="12" width="14.7109375" bestFit="1" customWidth="1"/>
    <col min="13" max="13" width="79.28515625" customWidth="1"/>
  </cols>
  <sheetData>
    <row r="2" spans="2:12" ht="20.25" x14ac:dyDescent="0.2">
      <c r="B2" s="28" t="s">
        <v>72</v>
      </c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2:12" ht="24.75" customHeight="1" x14ac:dyDescent="0.2">
      <c r="B3" s="29" t="s">
        <v>201</v>
      </c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2:12" ht="25.5" customHeight="1" x14ac:dyDescent="0.2">
      <c r="B4" s="29" t="s">
        <v>202</v>
      </c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2:12" ht="20.25" x14ac:dyDescent="0.2"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7" spans="2:12" ht="18.75" x14ac:dyDescent="0.2">
      <c r="B7" s="30" t="s">
        <v>76</v>
      </c>
      <c r="C7" s="30" t="s">
        <v>77</v>
      </c>
      <c r="D7" s="1" t="s">
        <v>78</v>
      </c>
      <c r="E7" s="2" t="s">
        <v>78</v>
      </c>
      <c r="F7" s="2" t="s">
        <v>79</v>
      </c>
      <c r="G7" s="2" t="s">
        <v>80</v>
      </c>
      <c r="H7" s="2"/>
      <c r="I7" s="2"/>
      <c r="J7" s="2"/>
      <c r="K7" s="2"/>
      <c r="L7" s="2"/>
    </row>
    <row r="8" spans="2:12" ht="37.5" customHeight="1" x14ac:dyDescent="0.2">
      <c r="B8" s="30"/>
      <c r="C8" s="30"/>
      <c r="D8" s="31">
        <v>2021</v>
      </c>
      <c r="E8" s="31">
        <v>2022</v>
      </c>
      <c r="F8" s="30">
        <v>2023</v>
      </c>
      <c r="G8" s="34">
        <v>2024</v>
      </c>
      <c r="H8" s="35"/>
      <c r="I8" s="34">
        <v>2025</v>
      </c>
      <c r="J8" s="35"/>
      <c r="K8" s="34">
        <v>2026</v>
      </c>
      <c r="L8" s="35"/>
    </row>
    <row r="9" spans="2:12" ht="18.75" x14ac:dyDescent="0.2">
      <c r="B9" s="30"/>
      <c r="C9" s="30"/>
      <c r="D9" s="32"/>
      <c r="E9" s="32"/>
      <c r="F9" s="30"/>
      <c r="G9" s="1" t="s">
        <v>81</v>
      </c>
      <c r="H9" s="1" t="s">
        <v>82</v>
      </c>
      <c r="I9" s="1" t="s">
        <v>81</v>
      </c>
      <c r="J9" s="1" t="s">
        <v>82</v>
      </c>
      <c r="K9" s="1" t="s">
        <v>81</v>
      </c>
      <c r="L9" s="1" t="s">
        <v>82</v>
      </c>
    </row>
    <row r="10" spans="2:12" ht="18.75" x14ac:dyDescent="0.2">
      <c r="B10" s="3" t="s">
        <v>83</v>
      </c>
      <c r="C10" s="4"/>
      <c r="D10" s="4"/>
      <c r="E10" s="5"/>
      <c r="F10" s="5"/>
      <c r="G10" s="5"/>
      <c r="H10" s="5"/>
      <c r="I10" s="5"/>
      <c r="J10" s="5"/>
      <c r="K10" s="5"/>
      <c r="L10" s="5"/>
    </row>
    <row r="11" spans="2:12" ht="18.75" x14ac:dyDescent="0.2">
      <c r="B11" s="3" t="s">
        <v>84</v>
      </c>
      <c r="C11" s="4"/>
      <c r="D11" s="4"/>
      <c r="E11" s="5"/>
      <c r="F11" s="5"/>
      <c r="G11" s="5"/>
      <c r="H11" s="5"/>
      <c r="I11" s="5"/>
      <c r="J11" s="5"/>
      <c r="K11" s="5"/>
      <c r="L11" s="5"/>
    </row>
    <row r="12" spans="2:12" ht="18.75" x14ac:dyDescent="0.2">
      <c r="B12" s="6" t="s">
        <v>102</v>
      </c>
      <c r="C12" s="4" t="s">
        <v>85</v>
      </c>
      <c r="D12" s="5">
        <v>1.31</v>
      </c>
      <c r="E12" s="5">
        <v>1.3</v>
      </c>
      <c r="F12" s="5">
        <v>1.3</v>
      </c>
      <c r="G12" s="5">
        <v>1.29</v>
      </c>
      <c r="H12" s="5">
        <v>1.29</v>
      </c>
      <c r="I12" s="5">
        <v>1.29</v>
      </c>
      <c r="J12" s="5">
        <v>1.29</v>
      </c>
      <c r="K12" s="5">
        <v>1.29</v>
      </c>
      <c r="L12" s="5">
        <v>1.29</v>
      </c>
    </row>
    <row r="13" spans="2:12" ht="18.75" x14ac:dyDescent="0.2">
      <c r="B13" s="6"/>
      <c r="C13" s="4" t="s">
        <v>103</v>
      </c>
      <c r="D13" s="5">
        <v>99.31</v>
      </c>
      <c r="E13" s="5">
        <v>99.45</v>
      </c>
      <c r="F13" s="5">
        <v>99.59</v>
      </c>
      <c r="G13" s="5">
        <v>99.7</v>
      </c>
      <c r="H13" s="5">
        <v>99.7</v>
      </c>
      <c r="I13" s="5">
        <v>99.7</v>
      </c>
      <c r="J13" s="5">
        <v>99.7</v>
      </c>
      <c r="K13" s="5">
        <v>99.7</v>
      </c>
      <c r="L13" s="5">
        <v>99.7</v>
      </c>
    </row>
    <row r="14" spans="2:12" ht="18.75" x14ac:dyDescent="0.2">
      <c r="B14" s="6" t="s">
        <v>87</v>
      </c>
      <c r="C14" s="4" t="s">
        <v>88</v>
      </c>
      <c r="D14" s="5">
        <v>70.36</v>
      </c>
      <c r="E14" s="5">
        <v>71.3</v>
      </c>
      <c r="F14" s="5">
        <v>72.400000000000006</v>
      </c>
      <c r="G14" s="5">
        <v>73.3</v>
      </c>
      <c r="H14" s="5">
        <v>73.3</v>
      </c>
      <c r="I14" s="5">
        <v>74</v>
      </c>
      <c r="J14" s="5">
        <v>74</v>
      </c>
      <c r="K14" s="5">
        <v>74</v>
      </c>
      <c r="L14" s="5">
        <v>74</v>
      </c>
    </row>
    <row r="15" spans="2:12" ht="37.5" x14ac:dyDescent="0.2">
      <c r="B15" s="6" t="s">
        <v>89</v>
      </c>
      <c r="C15" s="4" t="s">
        <v>90</v>
      </c>
      <c r="D15" s="5">
        <v>11.4</v>
      </c>
      <c r="E15" s="5">
        <v>11.4</v>
      </c>
      <c r="F15" s="5">
        <v>11.4</v>
      </c>
      <c r="G15" s="5">
        <v>11.3</v>
      </c>
      <c r="H15" s="5">
        <v>11.3</v>
      </c>
      <c r="I15" s="5">
        <v>11.3</v>
      </c>
      <c r="J15" s="5">
        <v>11.3</v>
      </c>
      <c r="K15" s="5">
        <v>11.3</v>
      </c>
      <c r="L15" s="5">
        <v>11.3</v>
      </c>
    </row>
    <row r="16" spans="2:12" ht="37.5" x14ac:dyDescent="0.2">
      <c r="B16" s="6" t="s">
        <v>91</v>
      </c>
      <c r="C16" s="4" t="s">
        <v>92</v>
      </c>
      <c r="D16" s="5">
        <v>15.8</v>
      </c>
      <c r="E16" s="5">
        <v>15.6</v>
      </c>
      <c r="F16" s="5">
        <v>11.6</v>
      </c>
      <c r="G16" s="5">
        <v>15.5</v>
      </c>
      <c r="H16" s="5">
        <v>15.5</v>
      </c>
      <c r="I16" s="5">
        <v>15.5</v>
      </c>
      <c r="J16" s="5">
        <v>15.5</v>
      </c>
      <c r="K16" s="5">
        <v>15.5</v>
      </c>
      <c r="L16" s="5">
        <v>15.5</v>
      </c>
    </row>
    <row r="17" spans="2:12" ht="18.75" x14ac:dyDescent="0.2">
      <c r="B17" s="6" t="s">
        <v>183</v>
      </c>
      <c r="C17" s="4" t="s">
        <v>93</v>
      </c>
      <c r="D17" s="5">
        <v>-4.4000000000000004</v>
      </c>
      <c r="E17" s="5">
        <v>-4.2</v>
      </c>
      <c r="F17" s="5">
        <v>-4.2</v>
      </c>
      <c r="G17" s="5">
        <v>-4.2</v>
      </c>
      <c r="H17" s="5">
        <v>-4.2</v>
      </c>
      <c r="I17" s="5">
        <v>-4.2</v>
      </c>
      <c r="J17" s="5">
        <v>-4.2</v>
      </c>
      <c r="K17" s="5">
        <v>-4.2</v>
      </c>
      <c r="L17" s="5">
        <v>-4.2</v>
      </c>
    </row>
    <row r="18" spans="2:12" ht="18.75" x14ac:dyDescent="0.2">
      <c r="B18" s="6" t="s">
        <v>101</v>
      </c>
      <c r="C18" s="4" t="s">
        <v>140</v>
      </c>
      <c r="D18" s="5"/>
      <c r="E18" s="5"/>
      <c r="F18" s="5"/>
      <c r="G18" s="5"/>
      <c r="H18" s="5"/>
      <c r="I18" s="5"/>
      <c r="J18" s="5"/>
      <c r="K18" s="5"/>
      <c r="L18" s="5"/>
    </row>
    <row r="19" spans="2:12" ht="18.75" x14ac:dyDescent="0.2">
      <c r="B19" s="6" t="s">
        <v>104</v>
      </c>
      <c r="C19" s="4" t="s">
        <v>140</v>
      </c>
      <c r="D19" s="5"/>
      <c r="E19" s="5"/>
      <c r="F19" s="5"/>
      <c r="G19" s="5"/>
      <c r="H19" s="5"/>
      <c r="I19" s="5"/>
      <c r="J19" s="5"/>
      <c r="K19" s="5"/>
      <c r="L19" s="5"/>
    </row>
    <row r="20" spans="2:12" ht="18.75" x14ac:dyDescent="0.2">
      <c r="B20" s="6" t="s">
        <v>184</v>
      </c>
      <c r="C20" s="4" t="s">
        <v>93</v>
      </c>
      <c r="D20" s="5"/>
      <c r="E20" s="5"/>
      <c r="F20" s="5"/>
      <c r="G20" s="5"/>
      <c r="H20" s="5"/>
      <c r="I20" s="5"/>
      <c r="J20" s="5"/>
      <c r="K20" s="5"/>
      <c r="L20" s="5"/>
    </row>
    <row r="21" spans="2:12" ht="18.75" x14ac:dyDescent="0.2">
      <c r="B21" s="6"/>
      <c r="C21" s="4"/>
      <c r="D21" s="5"/>
      <c r="E21" s="5"/>
      <c r="F21" s="5"/>
      <c r="G21" s="5"/>
      <c r="H21" s="5"/>
      <c r="I21" s="5"/>
      <c r="J21" s="5"/>
      <c r="K21" s="5"/>
      <c r="L21" s="5"/>
    </row>
    <row r="22" spans="2:12" ht="18.75" x14ac:dyDescent="0.2">
      <c r="B22" s="3" t="s">
        <v>105</v>
      </c>
      <c r="C22" s="4"/>
      <c r="D22" s="5"/>
      <c r="E22" s="5"/>
      <c r="F22" s="5"/>
      <c r="G22" s="5"/>
      <c r="H22" s="5"/>
      <c r="I22" s="5"/>
      <c r="J22" s="5"/>
      <c r="K22" s="5"/>
      <c r="L22" s="5"/>
    </row>
    <row r="23" spans="2:12" ht="56.25" x14ac:dyDescent="0.2">
      <c r="B23" s="6" t="s">
        <v>106</v>
      </c>
      <c r="C23" s="4" t="s">
        <v>107</v>
      </c>
      <c r="D23" s="5"/>
      <c r="E23" s="5"/>
      <c r="F23" s="5"/>
      <c r="G23" s="5"/>
      <c r="H23" s="5"/>
      <c r="I23" s="5"/>
      <c r="J23" s="5"/>
      <c r="K23" s="5"/>
      <c r="L23" s="5"/>
    </row>
    <row r="24" spans="2:12" ht="18.75" x14ac:dyDescent="0.2">
      <c r="B24" s="6"/>
      <c r="C24" s="4" t="s">
        <v>108</v>
      </c>
      <c r="D24" s="5"/>
      <c r="E24" s="5"/>
      <c r="F24" s="5"/>
      <c r="G24" s="5"/>
      <c r="H24" s="5"/>
      <c r="I24" s="5"/>
      <c r="J24" s="5"/>
      <c r="K24" s="5"/>
      <c r="L24" s="5"/>
    </row>
    <row r="25" spans="2:12" ht="18.75" x14ac:dyDescent="0.2">
      <c r="B25" s="6" t="s">
        <v>2</v>
      </c>
      <c r="C25" s="4"/>
      <c r="D25" s="5"/>
      <c r="E25" s="5"/>
      <c r="F25" s="5"/>
      <c r="G25" s="5"/>
      <c r="H25" s="5"/>
      <c r="I25" s="5"/>
      <c r="J25" s="5"/>
      <c r="K25" s="5"/>
      <c r="L25" s="5"/>
    </row>
    <row r="26" spans="2:12" ht="56.25" x14ac:dyDescent="0.2">
      <c r="B26" s="6" t="s">
        <v>95</v>
      </c>
      <c r="C26" s="4" t="s">
        <v>107</v>
      </c>
      <c r="D26" s="5"/>
      <c r="E26" s="5"/>
      <c r="F26" s="5"/>
      <c r="G26" s="5"/>
      <c r="H26" s="5"/>
      <c r="I26" s="5"/>
      <c r="J26" s="5"/>
      <c r="K26" s="5"/>
      <c r="L26" s="5"/>
    </row>
    <row r="27" spans="2:12" ht="19.5" customHeight="1" x14ac:dyDescent="0.2">
      <c r="B27" s="6"/>
      <c r="C27" s="4" t="s">
        <v>108</v>
      </c>
      <c r="D27" s="5"/>
      <c r="E27" s="5"/>
      <c r="F27" s="5"/>
      <c r="G27" s="5"/>
      <c r="H27" s="5"/>
      <c r="I27" s="5"/>
      <c r="J27" s="5"/>
      <c r="K27" s="5"/>
      <c r="L27" s="5"/>
    </row>
    <row r="28" spans="2:12" ht="56.25" x14ac:dyDescent="0.2">
      <c r="B28" s="6" t="s">
        <v>96</v>
      </c>
      <c r="C28" s="4" t="s">
        <v>107</v>
      </c>
      <c r="D28" s="5"/>
      <c r="E28" s="5"/>
      <c r="F28" s="5"/>
      <c r="G28" s="5"/>
      <c r="H28" s="5"/>
      <c r="I28" s="5"/>
      <c r="J28" s="5"/>
      <c r="K28" s="5"/>
      <c r="L28" s="5"/>
    </row>
    <row r="29" spans="2:12" ht="18.75" x14ac:dyDescent="0.2">
      <c r="B29" s="6"/>
      <c r="C29" s="4" t="s">
        <v>86</v>
      </c>
      <c r="D29" s="5"/>
      <c r="E29" s="5"/>
      <c r="F29" s="5"/>
      <c r="G29" s="5"/>
      <c r="H29" s="5"/>
      <c r="I29" s="5"/>
      <c r="J29" s="5"/>
      <c r="K29" s="5"/>
      <c r="L29" s="5"/>
    </row>
    <row r="30" spans="2:12" ht="56.25" x14ac:dyDescent="0.2">
      <c r="B30" s="6" t="s">
        <v>0</v>
      </c>
      <c r="C30" s="4" t="s">
        <v>94</v>
      </c>
      <c r="D30" s="5">
        <v>0.23</v>
      </c>
      <c r="E30" s="5">
        <f>D30/100*E31</f>
        <v>0.23482999999999998</v>
      </c>
      <c r="F30" s="5">
        <f>E30/100*F31</f>
        <v>0.24187489999999998</v>
      </c>
      <c r="G30" s="5">
        <f t="shared" ref="G30:L30" si="0">E30/100*G31</f>
        <v>0.24046592</v>
      </c>
      <c r="H30" s="5">
        <f t="shared" si="0"/>
        <v>0.24622864819999996</v>
      </c>
      <c r="I30" s="5">
        <f t="shared" si="0"/>
        <v>0.24695849984000001</v>
      </c>
      <c r="J30" s="5">
        <f t="shared" si="0"/>
        <v>0.25238436440499995</v>
      </c>
      <c r="K30" s="5">
        <f t="shared" si="0"/>
        <v>0.25461421333504003</v>
      </c>
      <c r="L30" s="5">
        <f t="shared" si="0"/>
        <v>0.25945112660833997</v>
      </c>
    </row>
    <row r="31" spans="2:12" ht="18.75" x14ac:dyDescent="0.2">
      <c r="B31" s="6"/>
      <c r="C31" s="4" t="s">
        <v>86</v>
      </c>
      <c r="D31" s="5">
        <v>109.4</v>
      </c>
      <c r="E31" s="5">
        <v>102.1</v>
      </c>
      <c r="F31" s="5">
        <v>103</v>
      </c>
      <c r="G31" s="5">
        <v>102.4</v>
      </c>
      <c r="H31" s="5">
        <v>101.8</v>
      </c>
      <c r="I31" s="5">
        <v>102.7</v>
      </c>
      <c r="J31" s="5">
        <v>102.5</v>
      </c>
      <c r="K31" s="5">
        <v>103.1</v>
      </c>
      <c r="L31" s="5">
        <v>102.8</v>
      </c>
    </row>
    <row r="32" spans="2:12" ht="18.75" x14ac:dyDescent="0.2">
      <c r="B32" s="3" t="s">
        <v>121</v>
      </c>
      <c r="C32" s="4"/>
      <c r="D32" s="5"/>
      <c r="E32" s="5"/>
      <c r="F32" s="5"/>
      <c r="G32" s="5"/>
      <c r="H32" s="5"/>
      <c r="I32" s="5"/>
      <c r="J32" s="5"/>
      <c r="K32" s="5"/>
      <c r="L32" s="5"/>
    </row>
    <row r="33" spans="2:12" ht="37.5" x14ac:dyDescent="0.2">
      <c r="B33" s="7" t="s">
        <v>114</v>
      </c>
      <c r="C33" s="8" t="s">
        <v>107</v>
      </c>
      <c r="D33" s="23">
        <v>192.68</v>
      </c>
      <c r="E33" s="23">
        <f t="shared" ref="E33:J33" si="1">E36+E38+E40</f>
        <v>197.49699999999999</v>
      </c>
      <c r="F33" s="23">
        <f t="shared" si="1"/>
        <v>202.03943100000001</v>
      </c>
      <c r="G33" s="23">
        <f t="shared" si="1"/>
        <v>202.82941900000003</v>
      </c>
      <c r="H33" s="23">
        <f t="shared" si="1"/>
        <v>208.70673222299999</v>
      </c>
      <c r="I33" s="23">
        <f t="shared" si="1"/>
        <v>208.102983894</v>
      </c>
      <c r="J33" s="23">
        <f t="shared" si="1"/>
        <v>215.38534765413601</v>
      </c>
      <c r="K33" s="23">
        <f t="shared" ref="K33:L33" si="2">K36+K38+K40</f>
        <v>213.51366147524396</v>
      </c>
      <c r="L33" s="23">
        <f t="shared" si="2"/>
        <v>222.27767877906837</v>
      </c>
    </row>
    <row r="34" spans="2:12" ht="37.5" x14ac:dyDescent="0.2">
      <c r="B34" s="6"/>
      <c r="C34" s="4" t="s">
        <v>109</v>
      </c>
      <c r="D34" s="5">
        <v>116</v>
      </c>
      <c r="E34" s="5">
        <v>102.5</v>
      </c>
      <c r="F34" s="5">
        <v>102.3</v>
      </c>
      <c r="G34" s="5">
        <v>102.7</v>
      </c>
      <c r="H34" s="5">
        <v>103.3</v>
      </c>
      <c r="I34" s="5">
        <v>102.6</v>
      </c>
      <c r="J34" s="5">
        <v>103.2</v>
      </c>
      <c r="K34" s="5">
        <v>102.6</v>
      </c>
      <c r="L34" s="5">
        <v>103.2</v>
      </c>
    </row>
    <row r="35" spans="2:12" ht="18.75" x14ac:dyDescent="0.2">
      <c r="B35" s="6" t="s">
        <v>2</v>
      </c>
      <c r="C35" s="4"/>
      <c r="D35" s="5"/>
      <c r="E35" s="5"/>
      <c r="F35" s="5"/>
      <c r="G35" s="5"/>
      <c r="H35" s="5"/>
      <c r="I35" s="5"/>
      <c r="J35" s="5"/>
      <c r="K35" s="5"/>
      <c r="L35" s="5"/>
    </row>
    <row r="36" spans="2:12" ht="37.5" x14ac:dyDescent="0.2">
      <c r="B36" s="6" t="s">
        <v>112</v>
      </c>
      <c r="C36" s="4" t="s">
        <v>110</v>
      </c>
      <c r="D36" s="5">
        <v>147.9</v>
      </c>
      <c r="E36" s="5">
        <f>D36/100*E37</f>
        <v>151.5975</v>
      </c>
      <c r="F36" s="5">
        <f>E36/100*F37</f>
        <v>155.08424250000002</v>
      </c>
      <c r="G36" s="5">
        <f t="shared" ref="G36:L36" si="3">E36/100*G37</f>
        <v>155.69063250000002</v>
      </c>
      <c r="H36" s="5">
        <f t="shared" si="3"/>
        <v>160.2020225025</v>
      </c>
      <c r="I36" s="5">
        <f t="shared" si="3"/>
        <v>159.738588945</v>
      </c>
      <c r="J36" s="5">
        <f t="shared" si="3"/>
        <v>165.32848722258001</v>
      </c>
      <c r="K36" s="5">
        <f t="shared" si="3"/>
        <v>163.89179225756999</v>
      </c>
      <c r="L36" s="5">
        <f t="shared" si="3"/>
        <v>170.61899881370258</v>
      </c>
    </row>
    <row r="37" spans="2:12" ht="37.5" x14ac:dyDescent="0.2">
      <c r="B37" s="6" t="s">
        <v>111</v>
      </c>
      <c r="C37" s="4" t="s">
        <v>109</v>
      </c>
      <c r="D37" s="5">
        <v>116</v>
      </c>
      <c r="E37" s="5">
        <v>102.5</v>
      </c>
      <c r="F37" s="5">
        <v>102.3</v>
      </c>
      <c r="G37" s="5">
        <v>102.7</v>
      </c>
      <c r="H37" s="5">
        <v>103.3</v>
      </c>
      <c r="I37" s="5">
        <v>102.6</v>
      </c>
      <c r="J37" s="5">
        <v>103.2</v>
      </c>
      <c r="K37" s="5">
        <v>102.6</v>
      </c>
      <c r="L37" s="5">
        <v>103.2</v>
      </c>
    </row>
    <row r="38" spans="2:12" ht="37.5" x14ac:dyDescent="0.2">
      <c r="B38" s="21" t="s">
        <v>113</v>
      </c>
      <c r="C38" s="4" t="s">
        <v>110</v>
      </c>
      <c r="D38" s="5">
        <v>7.66</v>
      </c>
      <c r="E38" s="5">
        <f>D38/100*E39</f>
        <v>7.8514999999999997</v>
      </c>
      <c r="F38" s="5">
        <f>E38/100*F39</f>
        <v>8.0320844999999998</v>
      </c>
      <c r="G38" s="5">
        <f t="shared" ref="G38:L38" si="4">E38/100*G39</f>
        <v>8.0634905000000003</v>
      </c>
      <c r="H38" s="5">
        <f t="shared" si="4"/>
        <v>8.2971432884999992</v>
      </c>
      <c r="I38" s="5">
        <f t="shared" si="4"/>
        <v>8.2731412530000004</v>
      </c>
      <c r="J38" s="5">
        <f t="shared" si="4"/>
        <v>8.5626518737319994</v>
      </c>
      <c r="K38" s="5">
        <f t="shared" si="4"/>
        <v>8.4882429255779996</v>
      </c>
      <c r="L38" s="5">
        <f t="shared" si="4"/>
        <v>8.8366567336914237</v>
      </c>
    </row>
    <row r="39" spans="2:12" ht="37.5" x14ac:dyDescent="0.2">
      <c r="B39" s="6" t="s">
        <v>115</v>
      </c>
      <c r="C39" s="4" t="s">
        <v>109</v>
      </c>
      <c r="D39" s="5">
        <v>116</v>
      </c>
      <c r="E39" s="5">
        <v>102.5</v>
      </c>
      <c r="F39" s="5">
        <v>102.3</v>
      </c>
      <c r="G39" s="5">
        <v>102.7</v>
      </c>
      <c r="H39" s="5">
        <v>103.3</v>
      </c>
      <c r="I39" s="5">
        <v>102.6</v>
      </c>
      <c r="J39" s="5">
        <v>103.2</v>
      </c>
      <c r="K39" s="5">
        <v>102.6</v>
      </c>
      <c r="L39" s="5">
        <v>103.2</v>
      </c>
    </row>
    <row r="40" spans="2:12" ht="37.5" x14ac:dyDescent="0.2">
      <c r="B40" s="6" t="s">
        <v>116</v>
      </c>
      <c r="C40" s="4" t="s">
        <v>107</v>
      </c>
      <c r="D40" s="5">
        <v>37.119999999999997</v>
      </c>
      <c r="E40" s="5">
        <f>D40/100*E41</f>
        <v>38.047999999999995</v>
      </c>
      <c r="F40" s="5">
        <f>E40/100*F41</f>
        <v>38.923103999999995</v>
      </c>
      <c r="G40" s="5">
        <f t="shared" ref="G40:L40" si="5">E40/100*G41</f>
        <v>39.075295999999994</v>
      </c>
      <c r="H40" s="5">
        <f t="shared" si="5"/>
        <v>40.207566431999993</v>
      </c>
      <c r="I40" s="5">
        <f t="shared" si="5"/>
        <v>40.091253695999988</v>
      </c>
      <c r="J40" s="5">
        <f t="shared" si="5"/>
        <v>41.494208557823995</v>
      </c>
      <c r="K40" s="5">
        <f t="shared" si="5"/>
        <v>41.13362629209599</v>
      </c>
      <c r="L40" s="5">
        <f t="shared" si="5"/>
        <v>42.822023231674365</v>
      </c>
    </row>
    <row r="41" spans="2:12" ht="37.5" x14ac:dyDescent="0.2">
      <c r="B41" s="6" t="s">
        <v>117</v>
      </c>
      <c r="C41" s="4" t="s">
        <v>109</v>
      </c>
      <c r="D41" s="5">
        <v>116</v>
      </c>
      <c r="E41" s="5">
        <v>102.5</v>
      </c>
      <c r="F41" s="5">
        <v>102.3</v>
      </c>
      <c r="G41" s="5">
        <v>102.7</v>
      </c>
      <c r="H41" s="5">
        <v>103.3</v>
      </c>
      <c r="I41" s="5">
        <v>102.6</v>
      </c>
      <c r="J41" s="5">
        <v>103.2</v>
      </c>
      <c r="K41" s="5">
        <v>102.6</v>
      </c>
      <c r="L41" s="5">
        <v>103.2</v>
      </c>
    </row>
    <row r="42" spans="2:12" ht="37.5" x14ac:dyDescent="0.2">
      <c r="B42" s="6" t="s">
        <v>118</v>
      </c>
      <c r="C42" s="4" t="s">
        <v>107</v>
      </c>
      <c r="D42" s="5">
        <v>74.510000000000005</v>
      </c>
      <c r="E42" s="5">
        <f>D42/100*E43</f>
        <v>72.945290000000014</v>
      </c>
      <c r="F42" s="5">
        <f>E42/100*F43</f>
        <v>72.945290000000014</v>
      </c>
      <c r="G42" s="5">
        <f>E42/100*G43</f>
        <v>75.790156310000029</v>
      </c>
      <c r="H42" s="5">
        <v>104.4</v>
      </c>
      <c r="I42" s="5">
        <f>G42/100*I43</f>
        <v>78.139651155610025</v>
      </c>
      <c r="J42" s="5">
        <v>104.5</v>
      </c>
      <c r="K42" s="5">
        <f>I42/100*K43</f>
        <v>80.483840690278328</v>
      </c>
      <c r="L42" s="5">
        <v>103.7</v>
      </c>
    </row>
    <row r="43" spans="2:12" ht="37.5" x14ac:dyDescent="0.2">
      <c r="B43" s="6" t="s">
        <v>119</v>
      </c>
      <c r="C43" s="4" t="s">
        <v>109</v>
      </c>
      <c r="D43" s="5">
        <v>108.8</v>
      </c>
      <c r="E43" s="5">
        <v>97.9</v>
      </c>
      <c r="F43" s="5">
        <v>100</v>
      </c>
      <c r="G43" s="5">
        <v>103.9</v>
      </c>
      <c r="H43" s="5">
        <v>103.9</v>
      </c>
      <c r="I43" s="5">
        <v>103.1</v>
      </c>
      <c r="J43" s="5">
        <v>104</v>
      </c>
      <c r="K43" s="5">
        <v>103</v>
      </c>
      <c r="L43" s="5">
        <v>104</v>
      </c>
    </row>
    <row r="44" spans="2:12" ht="37.5" x14ac:dyDescent="0.2">
      <c r="B44" s="6" t="s">
        <v>120</v>
      </c>
      <c r="C44" s="4" t="s">
        <v>107</v>
      </c>
      <c r="D44" s="5">
        <v>118.12</v>
      </c>
      <c r="E44" s="5">
        <f>D44/100*E45</f>
        <v>121.89984000000001</v>
      </c>
      <c r="F44" s="5">
        <f>E44/100*F45</f>
        <v>122.26553952</v>
      </c>
      <c r="G44" s="5">
        <f t="shared" ref="G44:L44" si="6">E44/100*G45</f>
        <v>126.65393376000002</v>
      </c>
      <c r="H44" s="5">
        <f t="shared" si="6"/>
        <v>127.03389556128002</v>
      </c>
      <c r="I44" s="5">
        <f t="shared" si="6"/>
        <v>131.21347537536002</v>
      </c>
      <c r="J44" s="5">
        <f t="shared" si="6"/>
        <v>131.60711580148609</v>
      </c>
      <c r="K44" s="5">
        <f t="shared" si="6"/>
        <v>136.33080091499906</v>
      </c>
      <c r="L44" s="5">
        <f t="shared" si="6"/>
        <v>136.73979331774407</v>
      </c>
    </row>
    <row r="45" spans="2:12" ht="37.5" x14ac:dyDescent="0.2">
      <c r="B45" s="6" t="s">
        <v>1</v>
      </c>
      <c r="C45" s="4" t="s">
        <v>109</v>
      </c>
      <c r="D45" s="5">
        <v>121</v>
      </c>
      <c r="E45" s="5">
        <v>103.2</v>
      </c>
      <c r="F45" s="5">
        <v>100.3</v>
      </c>
      <c r="G45" s="5">
        <v>103.9</v>
      </c>
      <c r="H45" s="5">
        <v>103.9</v>
      </c>
      <c r="I45" s="5">
        <v>103.6</v>
      </c>
      <c r="J45" s="5">
        <v>103.6</v>
      </c>
      <c r="K45" s="5">
        <v>103.9</v>
      </c>
      <c r="L45" s="5">
        <v>103.9</v>
      </c>
    </row>
    <row r="46" spans="2:12" ht="37.5" x14ac:dyDescent="0.2">
      <c r="B46" s="3" t="s">
        <v>122</v>
      </c>
      <c r="C46" s="4"/>
      <c r="D46" s="5"/>
      <c r="E46" s="5"/>
      <c r="F46" s="5"/>
      <c r="G46" s="5"/>
      <c r="H46" s="5"/>
      <c r="I46" s="5"/>
      <c r="J46" s="5"/>
      <c r="K46" s="5"/>
      <c r="L46" s="5"/>
    </row>
    <row r="47" spans="2:12" ht="18.75" x14ac:dyDescent="0.2">
      <c r="B47" s="6" t="s">
        <v>4</v>
      </c>
      <c r="C47" s="4" t="s">
        <v>5</v>
      </c>
      <c r="D47" s="5">
        <v>11.2</v>
      </c>
      <c r="E47" s="5">
        <v>11.4</v>
      </c>
      <c r="F47" s="5">
        <v>11.4</v>
      </c>
      <c r="G47" s="5">
        <v>11.7</v>
      </c>
      <c r="H47" s="5">
        <v>11.6</v>
      </c>
      <c r="I47" s="5">
        <v>11.6</v>
      </c>
      <c r="J47" s="5">
        <v>11.8</v>
      </c>
      <c r="K47" s="5">
        <v>11.6</v>
      </c>
      <c r="L47" s="5">
        <v>11.8</v>
      </c>
    </row>
    <row r="48" spans="2:12" ht="18.75" x14ac:dyDescent="0.2">
      <c r="B48" s="6" t="s">
        <v>6</v>
      </c>
      <c r="C48" s="4" t="s">
        <v>5</v>
      </c>
      <c r="D48" s="5"/>
      <c r="E48" s="5"/>
      <c r="F48" s="5"/>
      <c r="G48" s="5"/>
      <c r="H48" s="5"/>
      <c r="I48" s="5"/>
      <c r="J48" s="5"/>
      <c r="K48" s="5"/>
      <c r="L48" s="5"/>
    </row>
    <row r="49" spans="2:12" ht="18.75" x14ac:dyDescent="0.2">
      <c r="B49" s="6" t="s">
        <v>7</v>
      </c>
      <c r="C49" s="4" t="s">
        <v>5</v>
      </c>
      <c r="D49" s="5"/>
      <c r="E49" s="5"/>
      <c r="F49" s="5"/>
      <c r="G49" s="5"/>
      <c r="H49" s="5"/>
      <c r="I49" s="5"/>
      <c r="J49" s="5"/>
      <c r="K49" s="5"/>
      <c r="L49" s="5"/>
    </row>
    <row r="50" spans="2:12" ht="18.75" x14ac:dyDescent="0.2">
      <c r="B50" s="6" t="s">
        <v>8</v>
      </c>
      <c r="C50" s="4" t="s">
        <v>5</v>
      </c>
      <c r="D50" s="5"/>
      <c r="E50" s="5"/>
      <c r="F50" s="5"/>
      <c r="G50" s="5"/>
      <c r="H50" s="5"/>
      <c r="I50" s="5"/>
      <c r="J50" s="5"/>
      <c r="K50" s="5"/>
      <c r="L50" s="5"/>
    </row>
    <row r="51" spans="2:12" ht="18.75" x14ac:dyDescent="0.2">
      <c r="B51" s="6" t="s">
        <v>9</v>
      </c>
      <c r="C51" s="4" t="s">
        <v>5</v>
      </c>
      <c r="D51" s="5">
        <v>3.49</v>
      </c>
      <c r="E51" s="5">
        <v>3.58</v>
      </c>
      <c r="F51" s="5">
        <v>3.61</v>
      </c>
      <c r="G51" s="5">
        <v>3.74</v>
      </c>
      <c r="H51" s="5">
        <v>3.85</v>
      </c>
      <c r="I51" s="5">
        <v>3.86</v>
      </c>
      <c r="J51" s="5">
        <v>3.98</v>
      </c>
      <c r="K51" s="5">
        <v>3.86</v>
      </c>
      <c r="L51" s="5">
        <v>3.98</v>
      </c>
    </row>
    <row r="52" spans="2:12" ht="18.75" x14ac:dyDescent="0.2">
      <c r="B52" s="6" t="s">
        <v>10</v>
      </c>
      <c r="C52" s="4" t="s">
        <v>5</v>
      </c>
      <c r="D52" s="5">
        <v>0.09</v>
      </c>
      <c r="E52" s="5">
        <v>0.09</v>
      </c>
      <c r="F52" s="5">
        <v>0.1</v>
      </c>
      <c r="G52" s="5">
        <v>0.1</v>
      </c>
      <c r="H52" s="5">
        <v>0.11</v>
      </c>
      <c r="I52" s="5">
        <v>0.11</v>
      </c>
      <c r="J52" s="5">
        <v>0.12</v>
      </c>
      <c r="K52" s="5">
        <v>0.11</v>
      </c>
      <c r="L52" s="5">
        <v>0.12</v>
      </c>
    </row>
    <row r="53" spans="2:12" ht="18.75" x14ac:dyDescent="0.2">
      <c r="B53" s="6" t="s">
        <v>11</v>
      </c>
      <c r="C53" s="4" t="s">
        <v>5</v>
      </c>
      <c r="D53" s="5">
        <v>0.45</v>
      </c>
      <c r="E53" s="5">
        <v>0.46</v>
      </c>
      <c r="F53" s="5">
        <v>0.46</v>
      </c>
      <c r="G53" s="5">
        <v>0.46</v>
      </c>
      <c r="H53" s="5">
        <v>0.47</v>
      </c>
      <c r="I53" s="5">
        <v>0.47</v>
      </c>
      <c r="J53" s="5">
        <v>0.47</v>
      </c>
      <c r="K53" s="5">
        <v>0.47</v>
      </c>
      <c r="L53" s="5">
        <v>0.47</v>
      </c>
    </row>
    <row r="54" spans="2:12" ht="18.75" x14ac:dyDescent="0.2">
      <c r="B54" s="6" t="s">
        <v>12</v>
      </c>
      <c r="C54" s="4" t="s">
        <v>5</v>
      </c>
      <c r="D54" s="5">
        <v>3.21</v>
      </c>
      <c r="E54" s="5">
        <v>3.13</v>
      </c>
      <c r="F54" s="5">
        <v>3.15</v>
      </c>
      <c r="G54" s="5">
        <v>3.19</v>
      </c>
      <c r="H54" s="5">
        <v>3.25</v>
      </c>
      <c r="I54" s="5">
        <v>3.25</v>
      </c>
      <c r="J54" s="5">
        <v>3.28</v>
      </c>
      <c r="K54" s="5">
        <v>3.25</v>
      </c>
      <c r="L54" s="5">
        <v>3.28</v>
      </c>
    </row>
    <row r="55" spans="2:12" ht="18.75" x14ac:dyDescent="0.2">
      <c r="B55" s="6" t="s">
        <v>13</v>
      </c>
      <c r="C55" s="4" t="s">
        <v>14</v>
      </c>
      <c r="D55" s="5"/>
      <c r="E55" s="5"/>
      <c r="F55" s="5"/>
      <c r="G55" s="5"/>
      <c r="H55" s="5"/>
      <c r="I55" s="5"/>
      <c r="J55" s="5"/>
      <c r="K55" s="5"/>
      <c r="L55" s="5"/>
    </row>
    <row r="56" spans="2:12" ht="18.75" x14ac:dyDescent="0.2">
      <c r="B56" s="6" t="s">
        <v>15</v>
      </c>
      <c r="C56" s="4" t="s">
        <v>16</v>
      </c>
      <c r="D56" s="5"/>
      <c r="E56" s="5"/>
      <c r="F56" s="5"/>
      <c r="G56" s="5"/>
      <c r="H56" s="5"/>
      <c r="I56" s="5"/>
      <c r="J56" s="5"/>
      <c r="K56" s="5"/>
      <c r="L56" s="5"/>
    </row>
    <row r="57" spans="2:12" ht="18.75" x14ac:dyDescent="0.2">
      <c r="B57" s="6" t="s">
        <v>18</v>
      </c>
      <c r="C57" s="4" t="s">
        <v>5</v>
      </c>
      <c r="D57" s="5"/>
      <c r="E57" s="5"/>
      <c r="F57" s="5"/>
      <c r="G57" s="5"/>
      <c r="H57" s="5"/>
      <c r="I57" s="5"/>
      <c r="J57" s="5"/>
      <c r="K57" s="5"/>
      <c r="L57" s="5"/>
    </row>
    <row r="58" spans="2:12" ht="18.75" x14ac:dyDescent="0.2">
      <c r="B58" s="6" t="s">
        <v>19</v>
      </c>
      <c r="C58" s="4" t="s">
        <v>5</v>
      </c>
      <c r="D58" s="5"/>
      <c r="E58" s="5"/>
      <c r="F58" s="5"/>
      <c r="G58" s="5"/>
      <c r="H58" s="5"/>
      <c r="I58" s="5"/>
      <c r="J58" s="5"/>
      <c r="K58" s="5"/>
      <c r="L58" s="5"/>
    </row>
    <row r="59" spans="2:12" ht="18.75" x14ac:dyDescent="0.2">
      <c r="B59" s="6" t="s">
        <v>20</v>
      </c>
      <c r="C59" s="4" t="s">
        <v>5</v>
      </c>
      <c r="D59" s="5"/>
      <c r="E59" s="5"/>
      <c r="F59" s="5"/>
      <c r="G59" s="5"/>
      <c r="H59" s="5"/>
      <c r="I59" s="5"/>
      <c r="J59" s="5"/>
      <c r="K59" s="5"/>
      <c r="L59" s="5"/>
    </row>
    <row r="60" spans="2:12" ht="18.75" x14ac:dyDescent="0.2">
      <c r="B60" s="6" t="s">
        <v>21</v>
      </c>
      <c r="C60" s="4" t="s">
        <v>5</v>
      </c>
      <c r="D60" s="5"/>
      <c r="E60" s="5"/>
      <c r="F60" s="5"/>
      <c r="G60" s="5"/>
      <c r="H60" s="5"/>
      <c r="I60" s="5"/>
      <c r="J60" s="5"/>
      <c r="K60" s="5"/>
      <c r="L60" s="5"/>
    </row>
    <row r="61" spans="2:12" ht="18.75" x14ac:dyDescent="0.2">
      <c r="B61" s="6" t="s">
        <v>22</v>
      </c>
      <c r="C61" s="4" t="s">
        <v>5</v>
      </c>
      <c r="D61" s="5"/>
      <c r="E61" s="5"/>
      <c r="F61" s="5"/>
      <c r="G61" s="5"/>
      <c r="H61" s="5"/>
      <c r="I61" s="5"/>
      <c r="J61" s="5"/>
      <c r="K61" s="5"/>
      <c r="L61" s="5"/>
    </row>
    <row r="62" spans="2:12" ht="18.75" customHeight="1" x14ac:dyDescent="0.2">
      <c r="B62" s="6" t="s">
        <v>23</v>
      </c>
      <c r="C62" s="4" t="s">
        <v>5</v>
      </c>
      <c r="D62" s="5"/>
      <c r="E62" s="5"/>
      <c r="F62" s="5"/>
      <c r="G62" s="5"/>
      <c r="H62" s="5"/>
      <c r="I62" s="5"/>
      <c r="J62" s="5"/>
      <c r="K62" s="5"/>
      <c r="L62" s="5"/>
    </row>
    <row r="63" spans="2:12" ht="18.75" x14ac:dyDescent="0.2">
      <c r="B63" s="10" t="s">
        <v>24</v>
      </c>
      <c r="C63" s="11" t="s">
        <v>25</v>
      </c>
      <c r="D63" s="5"/>
      <c r="E63" s="5"/>
      <c r="F63" s="5"/>
      <c r="G63" s="5"/>
      <c r="H63" s="5"/>
      <c r="I63" s="5"/>
      <c r="J63" s="5"/>
      <c r="K63" s="5"/>
      <c r="L63" s="5"/>
    </row>
    <row r="64" spans="2:12" ht="18.75" x14ac:dyDescent="0.2">
      <c r="B64" s="6" t="s">
        <v>26</v>
      </c>
      <c r="C64" s="4" t="s">
        <v>25</v>
      </c>
      <c r="D64" s="5"/>
      <c r="E64" s="5"/>
      <c r="F64" s="5"/>
      <c r="G64" s="5"/>
      <c r="H64" s="5"/>
      <c r="I64" s="5"/>
      <c r="J64" s="5"/>
      <c r="K64" s="5"/>
      <c r="L64" s="5"/>
    </row>
    <row r="65" spans="2:12" ht="18.75" x14ac:dyDescent="0.2">
      <c r="B65" s="6" t="s">
        <v>27</v>
      </c>
      <c r="C65" s="4" t="s">
        <v>25</v>
      </c>
      <c r="D65" s="5"/>
      <c r="E65" s="5"/>
      <c r="F65" s="5"/>
      <c r="G65" s="5"/>
      <c r="H65" s="5"/>
      <c r="I65" s="5"/>
      <c r="J65" s="5"/>
      <c r="K65" s="5"/>
      <c r="L65" s="5"/>
    </row>
    <row r="66" spans="2:12" ht="18.75" x14ac:dyDescent="0.2">
      <c r="B66" s="6" t="s">
        <v>28</v>
      </c>
      <c r="C66" s="4" t="s">
        <v>25</v>
      </c>
      <c r="D66" s="5"/>
      <c r="E66" s="5"/>
      <c r="F66" s="5"/>
      <c r="G66" s="5"/>
      <c r="H66" s="5"/>
      <c r="I66" s="5"/>
      <c r="J66" s="5"/>
      <c r="K66" s="5"/>
      <c r="L66" s="5"/>
    </row>
    <row r="67" spans="2:12" ht="18.75" x14ac:dyDescent="0.2">
      <c r="B67" s="6" t="s">
        <v>29</v>
      </c>
      <c r="C67" s="4" t="s">
        <v>25</v>
      </c>
      <c r="D67" s="5"/>
      <c r="E67" s="5"/>
      <c r="F67" s="5"/>
      <c r="G67" s="5"/>
      <c r="H67" s="5"/>
      <c r="I67" s="5"/>
      <c r="J67" s="5"/>
      <c r="K67" s="5"/>
      <c r="L67" s="5"/>
    </row>
    <row r="68" spans="2:12" ht="37.5" x14ac:dyDescent="0.2">
      <c r="B68" s="6" t="s">
        <v>30</v>
      </c>
      <c r="C68" s="4" t="s">
        <v>25</v>
      </c>
      <c r="D68" s="5"/>
      <c r="E68" s="5"/>
      <c r="F68" s="5"/>
      <c r="G68" s="5"/>
      <c r="H68" s="5"/>
      <c r="I68" s="5"/>
      <c r="J68" s="5"/>
      <c r="K68" s="5"/>
      <c r="L68" s="5"/>
    </row>
    <row r="69" spans="2:12" ht="37.5" x14ac:dyDescent="0.2">
      <c r="B69" s="6" t="s">
        <v>31</v>
      </c>
      <c r="C69" s="4" t="s">
        <v>25</v>
      </c>
      <c r="D69" s="5"/>
      <c r="E69" s="5"/>
      <c r="F69" s="5"/>
      <c r="G69" s="5"/>
      <c r="H69" s="5"/>
      <c r="I69" s="5"/>
      <c r="J69" s="5"/>
      <c r="K69" s="5"/>
      <c r="L69" s="5"/>
    </row>
    <row r="70" spans="2:12" ht="18.75" x14ac:dyDescent="0.2">
      <c r="B70" s="6" t="s">
        <v>32</v>
      </c>
      <c r="C70" s="4" t="s">
        <v>33</v>
      </c>
      <c r="D70" s="5"/>
      <c r="E70" s="5"/>
      <c r="F70" s="5"/>
      <c r="G70" s="5"/>
      <c r="H70" s="5"/>
      <c r="I70" s="5"/>
      <c r="J70" s="5"/>
      <c r="K70" s="5"/>
      <c r="L70" s="5"/>
    </row>
    <row r="71" spans="2:12" ht="18.75" x14ac:dyDescent="0.2">
      <c r="B71" s="6" t="s">
        <v>34</v>
      </c>
      <c r="C71" s="4" t="s">
        <v>14</v>
      </c>
      <c r="D71" s="5"/>
      <c r="E71" s="5"/>
      <c r="F71" s="5"/>
      <c r="G71" s="5"/>
      <c r="H71" s="5"/>
      <c r="I71" s="5"/>
      <c r="J71" s="5"/>
      <c r="K71" s="5"/>
      <c r="L71" s="5"/>
    </row>
    <row r="72" spans="2:12" ht="18.75" x14ac:dyDescent="0.2">
      <c r="B72" s="6" t="s">
        <v>35</v>
      </c>
      <c r="C72" s="4" t="s">
        <v>36</v>
      </c>
      <c r="D72" s="5"/>
      <c r="E72" s="5"/>
      <c r="F72" s="5"/>
      <c r="G72" s="5"/>
      <c r="H72" s="5"/>
      <c r="I72" s="5"/>
      <c r="J72" s="5"/>
      <c r="K72" s="5"/>
      <c r="L72" s="5"/>
    </row>
    <row r="73" spans="2:12" ht="56.25" customHeight="1" x14ac:dyDescent="0.2">
      <c r="B73" s="6" t="s">
        <v>37</v>
      </c>
      <c r="C73" s="4" t="s">
        <v>16</v>
      </c>
      <c r="D73" s="5"/>
      <c r="E73" s="5"/>
      <c r="F73" s="5"/>
      <c r="G73" s="5"/>
      <c r="H73" s="5"/>
      <c r="I73" s="5"/>
      <c r="J73" s="5"/>
      <c r="K73" s="5"/>
      <c r="L73" s="5"/>
    </row>
    <row r="74" spans="2:12" ht="18.75" x14ac:dyDescent="0.2">
      <c r="B74" s="6" t="s">
        <v>38</v>
      </c>
      <c r="C74" s="4" t="s">
        <v>5</v>
      </c>
      <c r="D74" s="5"/>
      <c r="E74" s="5"/>
      <c r="F74" s="5"/>
      <c r="G74" s="5"/>
      <c r="H74" s="5"/>
      <c r="I74" s="5"/>
      <c r="J74" s="5"/>
      <c r="K74" s="5"/>
      <c r="L74" s="5"/>
    </row>
    <row r="75" spans="2:12" ht="18.75" x14ac:dyDescent="0.2">
      <c r="B75" s="6" t="s">
        <v>39</v>
      </c>
      <c r="C75" s="4" t="s">
        <v>17</v>
      </c>
      <c r="D75" s="5"/>
      <c r="E75" s="5"/>
      <c r="F75" s="5"/>
      <c r="G75" s="5"/>
      <c r="H75" s="5"/>
      <c r="I75" s="5"/>
      <c r="J75" s="5"/>
      <c r="K75" s="5"/>
      <c r="L75" s="5"/>
    </row>
    <row r="76" spans="2:12" ht="18.75" x14ac:dyDescent="0.2">
      <c r="B76" s="6" t="s">
        <v>40</v>
      </c>
      <c r="C76" s="4" t="s">
        <v>17</v>
      </c>
      <c r="D76" s="5"/>
      <c r="E76" s="5"/>
      <c r="F76" s="5"/>
      <c r="G76" s="5"/>
      <c r="H76" s="5"/>
      <c r="I76" s="5"/>
      <c r="J76" s="5"/>
      <c r="K76" s="5"/>
      <c r="L76" s="5"/>
    </row>
    <row r="77" spans="2:12" ht="18.75" x14ac:dyDescent="0.2">
      <c r="B77" s="6" t="s">
        <v>41</v>
      </c>
      <c r="C77" s="4" t="s">
        <v>5</v>
      </c>
      <c r="D77" s="5"/>
      <c r="E77" s="5"/>
      <c r="F77" s="5"/>
      <c r="G77" s="5"/>
      <c r="H77" s="5"/>
      <c r="I77" s="5"/>
      <c r="J77" s="5"/>
      <c r="K77" s="5"/>
      <c r="L77" s="5"/>
    </row>
    <row r="78" spans="2:12" ht="18.75" x14ac:dyDescent="0.2">
      <c r="B78" s="6" t="s">
        <v>42</v>
      </c>
      <c r="C78" s="4" t="s">
        <v>17</v>
      </c>
      <c r="D78" s="5"/>
      <c r="E78" s="5"/>
      <c r="F78" s="5"/>
      <c r="G78" s="5"/>
      <c r="H78" s="5"/>
      <c r="I78" s="5"/>
      <c r="J78" s="5"/>
      <c r="K78" s="5"/>
      <c r="L78" s="5"/>
    </row>
    <row r="79" spans="2:12" ht="75" x14ac:dyDescent="0.2">
      <c r="B79" s="6" t="s">
        <v>73</v>
      </c>
      <c r="C79" s="4" t="s">
        <v>17</v>
      </c>
      <c r="D79" s="5"/>
      <c r="E79" s="5"/>
      <c r="F79" s="5"/>
      <c r="G79" s="5"/>
      <c r="H79" s="5"/>
      <c r="I79" s="5"/>
      <c r="J79" s="5"/>
      <c r="K79" s="5"/>
      <c r="L79" s="5"/>
    </row>
    <row r="80" spans="2:12" ht="37.5" x14ac:dyDescent="0.2">
      <c r="B80" s="6" t="s">
        <v>43</v>
      </c>
      <c r="C80" s="4" t="s">
        <v>44</v>
      </c>
      <c r="D80" s="5"/>
      <c r="E80" s="5"/>
      <c r="F80" s="5"/>
      <c r="G80" s="5"/>
      <c r="H80" s="5"/>
      <c r="I80" s="5"/>
      <c r="J80" s="5"/>
      <c r="K80" s="5"/>
      <c r="L80" s="5"/>
    </row>
    <row r="81" spans="2:12" ht="18.75" x14ac:dyDescent="0.2">
      <c r="B81" s="6" t="s">
        <v>45</v>
      </c>
      <c r="C81" s="4" t="s">
        <v>46</v>
      </c>
      <c r="D81" s="5"/>
      <c r="E81" s="5"/>
      <c r="F81" s="5"/>
      <c r="G81" s="5"/>
      <c r="H81" s="5"/>
      <c r="I81" s="5"/>
      <c r="J81" s="5"/>
      <c r="K81" s="5"/>
      <c r="L81" s="5"/>
    </row>
    <row r="82" spans="2:12" ht="37.5" x14ac:dyDescent="0.2">
      <c r="B82" s="7" t="s">
        <v>47</v>
      </c>
      <c r="C82" s="4" t="s">
        <v>5</v>
      </c>
      <c r="D82" s="5"/>
      <c r="E82" s="5"/>
      <c r="F82" s="5"/>
      <c r="G82" s="5"/>
      <c r="H82" s="5"/>
      <c r="I82" s="5"/>
      <c r="J82" s="5"/>
      <c r="K82" s="5"/>
      <c r="L82" s="5"/>
    </row>
    <row r="83" spans="2:12" ht="37.5" x14ac:dyDescent="0.2">
      <c r="B83" s="7" t="s">
        <v>48</v>
      </c>
      <c r="C83" s="4" t="s">
        <v>49</v>
      </c>
      <c r="D83" s="5"/>
      <c r="E83" s="5"/>
      <c r="F83" s="5"/>
      <c r="G83" s="5"/>
      <c r="H83" s="5"/>
      <c r="I83" s="5"/>
      <c r="J83" s="5"/>
      <c r="K83" s="5"/>
      <c r="L83" s="5"/>
    </row>
    <row r="84" spans="2:12" ht="18.75" x14ac:dyDescent="0.2">
      <c r="B84" s="21" t="s">
        <v>50</v>
      </c>
      <c r="C84" s="4" t="s">
        <v>17</v>
      </c>
      <c r="D84" s="5"/>
      <c r="E84" s="5"/>
      <c r="F84" s="5"/>
      <c r="G84" s="5"/>
      <c r="H84" s="5"/>
      <c r="I84" s="5"/>
      <c r="J84" s="5"/>
      <c r="K84" s="5"/>
      <c r="L84" s="5"/>
    </row>
    <row r="85" spans="2:12" ht="18.75" x14ac:dyDescent="0.2">
      <c r="B85" s="22" t="s">
        <v>51</v>
      </c>
      <c r="C85" s="4" t="s">
        <v>3</v>
      </c>
      <c r="D85" s="5"/>
      <c r="E85" s="5"/>
      <c r="F85" s="5"/>
      <c r="G85" s="5"/>
      <c r="H85" s="5"/>
      <c r="I85" s="5"/>
      <c r="J85" s="5"/>
      <c r="K85" s="5"/>
      <c r="L85" s="5"/>
    </row>
    <row r="86" spans="2:12" ht="37.5" x14ac:dyDescent="0.2">
      <c r="B86" s="22" t="s">
        <v>52</v>
      </c>
      <c r="C86" s="4" t="s">
        <v>53</v>
      </c>
      <c r="D86" s="5"/>
      <c r="E86" s="5"/>
      <c r="F86" s="5"/>
      <c r="G86" s="5"/>
      <c r="H86" s="5"/>
      <c r="I86" s="5"/>
      <c r="J86" s="5"/>
      <c r="K86" s="5"/>
      <c r="L86" s="5"/>
    </row>
    <row r="87" spans="2:12" ht="18.75" x14ac:dyDescent="0.2">
      <c r="B87" s="3" t="s">
        <v>127</v>
      </c>
      <c r="C87" s="4"/>
      <c r="D87" s="5"/>
      <c r="E87" s="5"/>
      <c r="F87" s="5"/>
      <c r="G87" s="5"/>
      <c r="H87" s="5"/>
      <c r="I87" s="5"/>
      <c r="J87" s="5"/>
      <c r="K87" s="5"/>
      <c r="L87" s="5"/>
    </row>
    <row r="88" spans="2:12" ht="37.5" x14ac:dyDescent="0.2">
      <c r="B88" s="6" t="s">
        <v>125</v>
      </c>
      <c r="C88" s="4" t="s">
        <v>123</v>
      </c>
      <c r="D88" s="5"/>
      <c r="E88" s="5"/>
      <c r="F88" s="5"/>
      <c r="G88" s="5"/>
      <c r="H88" s="5"/>
      <c r="I88" s="5"/>
      <c r="J88" s="5"/>
      <c r="K88" s="5"/>
      <c r="L88" s="5"/>
    </row>
    <row r="89" spans="2:12" ht="37.5" x14ac:dyDescent="0.2">
      <c r="B89" s="6" t="s">
        <v>124</v>
      </c>
      <c r="C89" s="4" t="s">
        <v>123</v>
      </c>
      <c r="D89" s="5"/>
      <c r="E89" s="5"/>
      <c r="F89" s="5"/>
      <c r="G89" s="5"/>
      <c r="H89" s="5"/>
      <c r="I89" s="5"/>
      <c r="J89" s="5"/>
      <c r="K89" s="5"/>
      <c r="L89" s="5"/>
    </row>
    <row r="90" spans="2:12" ht="18.75" x14ac:dyDescent="0.2">
      <c r="B90" s="3" t="s">
        <v>67</v>
      </c>
      <c r="C90" s="4"/>
      <c r="D90" s="5"/>
      <c r="E90" s="5"/>
      <c r="F90" s="5"/>
      <c r="G90" s="5"/>
      <c r="H90" s="5"/>
      <c r="I90" s="5"/>
      <c r="J90" s="5"/>
      <c r="K90" s="5"/>
      <c r="L90" s="5"/>
    </row>
    <row r="91" spans="2:12" ht="37.5" x14ac:dyDescent="0.2">
      <c r="B91" s="6" t="s">
        <v>185</v>
      </c>
      <c r="C91" s="4" t="s">
        <v>107</v>
      </c>
      <c r="D91" s="5">
        <v>253.95</v>
      </c>
      <c r="E91" s="5">
        <f>D91/100*E92</f>
        <v>263.34614999999997</v>
      </c>
      <c r="F91" s="5">
        <f>E91/100*F92</f>
        <v>276.25011135</v>
      </c>
      <c r="G91" s="5">
        <f t="shared" ref="G91:L91" si="7">E91/100*G92</f>
        <v>276.51345749999996</v>
      </c>
      <c r="H91" s="5">
        <f t="shared" si="7"/>
        <v>290.61511714020003</v>
      </c>
      <c r="I91" s="5">
        <f t="shared" si="7"/>
        <v>288.68004962999993</v>
      </c>
      <c r="J91" s="5">
        <f t="shared" si="7"/>
        <v>304.27402764578943</v>
      </c>
      <c r="K91" s="5">
        <f t="shared" si="7"/>
        <v>300.80461171445995</v>
      </c>
      <c r="L91" s="5">
        <f t="shared" si="7"/>
        <v>316.444988751621</v>
      </c>
    </row>
    <row r="92" spans="2:12" ht="37.5" x14ac:dyDescent="0.2">
      <c r="B92" s="6" t="s">
        <v>68</v>
      </c>
      <c r="C92" s="4" t="s">
        <v>57</v>
      </c>
      <c r="D92" s="5">
        <v>86.5</v>
      </c>
      <c r="E92" s="5">
        <v>103.7</v>
      </c>
      <c r="F92" s="5">
        <v>104.9</v>
      </c>
      <c r="G92" s="5">
        <v>105</v>
      </c>
      <c r="H92" s="5">
        <v>105.2</v>
      </c>
      <c r="I92" s="5">
        <v>104.4</v>
      </c>
      <c r="J92" s="5">
        <v>104.7</v>
      </c>
      <c r="K92" s="5">
        <v>104.2</v>
      </c>
      <c r="L92" s="5">
        <v>104</v>
      </c>
    </row>
    <row r="93" spans="2:12" ht="37.5" x14ac:dyDescent="0.2">
      <c r="B93" s="6" t="s">
        <v>199</v>
      </c>
      <c r="C93" s="4"/>
      <c r="D93" s="5"/>
      <c r="E93" s="5"/>
      <c r="F93" s="5"/>
      <c r="G93" s="5"/>
      <c r="H93" s="5"/>
      <c r="I93" s="5"/>
      <c r="J93" s="5"/>
      <c r="K93" s="5"/>
      <c r="L93" s="5"/>
    </row>
    <row r="94" spans="2:12" ht="37.5" x14ac:dyDescent="0.2">
      <c r="B94" s="7" t="s">
        <v>128</v>
      </c>
      <c r="C94" s="4" t="s">
        <v>129</v>
      </c>
      <c r="D94" s="5"/>
      <c r="E94" s="5"/>
      <c r="F94" s="5"/>
      <c r="G94" s="5"/>
      <c r="H94" s="5"/>
      <c r="I94" s="5"/>
      <c r="J94" s="5"/>
      <c r="K94" s="5"/>
      <c r="L94" s="5"/>
    </row>
    <row r="95" spans="2:12" ht="37.5" x14ac:dyDescent="0.2">
      <c r="B95" s="7"/>
      <c r="C95" s="4" t="s">
        <v>109</v>
      </c>
      <c r="D95" s="5"/>
      <c r="E95" s="5"/>
      <c r="F95" s="5"/>
      <c r="G95" s="5"/>
      <c r="H95" s="5"/>
      <c r="I95" s="5"/>
      <c r="J95" s="5"/>
      <c r="K95" s="5"/>
      <c r="L95" s="5"/>
    </row>
    <row r="96" spans="2:12" ht="37.5" x14ac:dyDescent="0.2">
      <c r="B96" s="7" t="s">
        <v>69</v>
      </c>
      <c r="C96" s="4" t="s">
        <v>129</v>
      </c>
      <c r="D96" s="5">
        <v>253.95</v>
      </c>
      <c r="E96" s="5">
        <f>D96/100*E97</f>
        <v>263.34614999999997</v>
      </c>
      <c r="F96" s="5">
        <f>E96/100*F97</f>
        <v>276.25011135</v>
      </c>
      <c r="G96" s="5">
        <f t="shared" ref="G96:L96" si="8">E96/100*G97</f>
        <v>276.51345749999996</v>
      </c>
      <c r="H96" s="5">
        <f t="shared" si="8"/>
        <v>290.61511714020003</v>
      </c>
      <c r="I96" s="5">
        <f t="shared" si="8"/>
        <v>288.68004962999993</v>
      </c>
      <c r="J96" s="5">
        <f t="shared" si="8"/>
        <v>304.27402764578943</v>
      </c>
      <c r="K96" s="5">
        <f t="shared" si="8"/>
        <v>300.80461171445995</v>
      </c>
      <c r="L96" s="5">
        <f t="shared" si="8"/>
        <v>316.444988751621</v>
      </c>
    </row>
    <row r="97" spans="2:12" ht="37.5" x14ac:dyDescent="0.2">
      <c r="B97" s="7"/>
      <c r="C97" s="4" t="s">
        <v>109</v>
      </c>
      <c r="D97" s="5">
        <v>86.5</v>
      </c>
      <c r="E97" s="5">
        <v>103.7</v>
      </c>
      <c r="F97" s="5">
        <v>104.9</v>
      </c>
      <c r="G97" s="5">
        <v>105</v>
      </c>
      <c r="H97" s="5">
        <v>105.2</v>
      </c>
      <c r="I97" s="5">
        <v>104.4</v>
      </c>
      <c r="J97" s="5">
        <v>104.7</v>
      </c>
      <c r="K97" s="5">
        <v>104.2</v>
      </c>
      <c r="L97" s="5">
        <v>104</v>
      </c>
    </row>
    <row r="98" spans="2:12" ht="18.75" x14ac:dyDescent="0.2">
      <c r="B98" s="7" t="s">
        <v>130</v>
      </c>
      <c r="C98" s="4"/>
      <c r="D98" s="5"/>
      <c r="E98" s="5"/>
      <c r="F98" s="5"/>
      <c r="G98" s="5"/>
      <c r="H98" s="5"/>
      <c r="I98" s="5"/>
      <c r="J98" s="5"/>
      <c r="K98" s="5"/>
      <c r="L98" s="5"/>
    </row>
    <row r="99" spans="2:12" ht="37.5" x14ac:dyDescent="0.2">
      <c r="B99" s="6" t="s">
        <v>131</v>
      </c>
      <c r="C99" s="4" t="s">
        <v>129</v>
      </c>
      <c r="D99" s="5"/>
      <c r="E99" s="5"/>
      <c r="F99" s="5"/>
      <c r="G99" s="5"/>
      <c r="H99" s="5"/>
      <c r="I99" s="5"/>
      <c r="J99" s="5"/>
      <c r="K99" s="5"/>
      <c r="L99" s="5"/>
    </row>
    <row r="100" spans="2:12" ht="37.5" x14ac:dyDescent="0.2">
      <c r="B100" s="6"/>
      <c r="C100" s="4" t="s">
        <v>109</v>
      </c>
      <c r="D100" s="5"/>
      <c r="E100" s="5"/>
      <c r="F100" s="5"/>
      <c r="G100" s="5"/>
      <c r="H100" s="5"/>
      <c r="I100" s="5"/>
      <c r="J100" s="5"/>
      <c r="K100" s="5"/>
      <c r="L100" s="5"/>
    </row>
    <row r="101" spans="2:12" ht="37.5" x14ac:dyDescent="0.2">
      <c r="B101" s="6" t="s">
        <v>132</v>
      </c>
      <c r="C101" s="4" t="s">
        <v>129</v>
      </c>
      <c r="D101" s="5">
        <v>253.95</v>
      </c>
      <c r="E101" s="5">
        <f>D101/100*E102</f>
        <v>263.34614999999997</v>
      </c>
      <c r="F101" s="5">
        <f>E101/100*F102</f>
        <v>276.25011135</v>
      </c>
      <c r="G101" s="5">
        <f t="shared" ref="G101:L101" si="9">E101/100*G102</f>
        <v>276.51345749999996</v>
      </c>
      <c r="H101" s="5">
        <f t="shared" si="9"/>
        <v>290.61511714020003</v>
      </c>
      <c r="I101" s="5">
        <f t="shared" si="9"/>
        <v>288.68004962999993</v>
      </c>
      <c r="J101" s="5">
        <f t="shared" si="9"/>
        <v>304.27402764578943</v>
      </c>
      <c r="K101" s="5">
        <f t="shared" si="9"/>
        <v>300.80461171445995</v>
      </c>
      <c r="L101" s="5">
        <f t="shared" si="9"/>
        <v>316.444988751621</v>
      </c>
    </row>
    <row r="102" spans="2:12" ht="37.5" x14ac:dyDescent="0.2">
      <c r="B102" s="6"/>
      <c r="C102" s="4" t="s">
        <v>109</v>
      </c>
      <c r="D102" s="5">
        <v>86.5</v>
      </c>
      <c r="E102" s="5">
        <v>103.7</v>
      </c>
      <c r="F102" s="5">
        <v>104.9</v>
      </c>
      <c r="G102" s="5">
        <v>105</v>
      </c>
      <c r="H102" s="5">
        <v>105.2</v>
      </c>
      <c r="I102" s="5">
        <v>104.4</v>
      </c>
      <c r="J102" s="5">
        <v>104.7</v>
      </c>
      <c r="K102" s="5">
        <v>104.2</v>
      </c>
      <c r="L102" s="5">
        <v>104</v>
      </c>
    </row>
    <row r="103" spans="2:12" ht="18.75" x14ac:dyDescent="0.2">
      <c r="B103" s="6" t="s">
        <v>133</v>
      </c>
      <c r="C103" s="4"/>
      <c r="D103" s="20"/>
      <c r="E103" s="20"/>
      <c r="F103" s="20"/>
      <c r="G103" s="20"/>
      <c r="H103" s="20"/>
      <c r="I103" s="20"/>
      <c r="J103" s="20"/>
      <c r="K103" s="20"/>
      <c r="L103" s="20"/>
    </row>
    <row r="104" spans="2:12" ht="37.5" x14ac:dyDescent="0.2">
      <c r="B104" s="7" t="s">
        <v>134</v>
      </c>
      <c r="C104" s="4" t="s">
        <v>129</v>
      </c>
      <c r="D104" s="5"/>
      <c r="E104" s="5"/>
      <c r="F104" s="5"/>
      <c r="G104" s="5"/>
      <c r="H104" s="5"/>
      <c r="I104" s="5"/>
      <c r="J104" s="5"/>
      <c r="K104" s="5"/>
      <c r="L104" s="5"/>
    </row>
    <row r="105" spans="2:12" ht="37.5" x14ac:dyDescent="0.2">
      <c r="B105" s="7"/>
      <c r="C105" s="4" t="s">
        <v>109</v>
      </c>
      <c r="D105" s="5"/>
      <c r="E105" s="5"/>
      <c r="F105" s="5"/>
      <c r="G105" s="5"/>
      <c r="H105" s="5"/>
      <c r="I105" s="5"/>
      <c r="J105" s="5"/>
      <c r="K105" s="5"/>
      <c r="L105" s="5"/>
    </row>
    <row r="106" spans="2:12" ht="37.5" x14ac:dyDescent="0.2">
      <c r="B106" s="7" t="s">
        <v>186</v>
      </c>
      <c r="C106" s="4" t="s">
        <v>129</v>
      </c>
      <c r="D106" s="5"/>
      <c r="E106" s="5"/>
      <c r="F106" s="5"/>
      <c r="G106" s="5"/>
      <c r="H106" s="5"/>
      <c r="I106" s="5"/>
      <c r="J106" s="5"/>
      <c r="K106" s="5"/>
      <c r="L106" s="5"/>
    </row>
    <row r="107" spans="2:12" ht="37.5" x14ac:dyDescent="0.2">
      <c r="B107" s="7"/>
      <c r="C107" s="4" t="s">
        <v>109</v>
      </c>
      <c r="D107" s="5"/>
      <c r="E107" s="5"/>
      <c r="F107" s="5"/>
      <c r="G107" s="5"/>
      <c r="H107" s="5"/>
      <c r="I107" s="5"/>
      <c r="J107" s="5"/>
      <c r="K107" s="5"/>
      <c r="L107" s="5"/>
    </row>
    <row r="108" spans="2:12" ht="37.5" x14ac:dyDescent="0.2">
      <c r="B108" s="7" t="s">
        <v>135</v>
      </c>
      <c r="C108" s="4" t="s">
        <v>129</v>
      </c>
      <c r="D108" s="5">
        <v>253.95</v>
      </c>
      <c r="E108" s="5">
        <f>D108/100*E109</f>
        <v>263.34614999999997</v>
      </c>
      <c r="F108" s="5">
        <f>E108/100*F109</f>
        <v>276.25011135</v>
      </c>
      <c r="G108" s="5">
        <f t="shared" ref="G108:L108" si="10">E108/100*G109</f>
        <v>276.51345749999996</v>
      </c>
      <c r="H108" s="5">
        <f t="shared" si="10"/>
        <v>290.61511714020003</v>
      </c>
      <c r="I108" s="5">
        <f t="shared" si="10"/>
        <v>288.68004962999993</v>
      </c>
      <c r="J108" s="5">
        <f t="shared" si="10"/>
        <v>304.27402764578943</v>
      </c>
      <c r="K108" s="5">
        <f t="shared" si="10"/>
        <v>300.80461171445995</v>
      </c>
      <c r="L108" s="5">
        <f t="shared" si="10"/>
        <v>316.444988751621</v>
      </c>
    </row>
    <row r="109" spans="2:12" ht="37.5" x14ac:dyDescent="0.2">
      <c r="B109" s="6"/>
      <c r="C109" s="4" t="s">
        <v>109</v>
      </c>
      <c r="D109" s="5">
        <v>86.5</v>
      </c>
      <c r="E109" s="5">
        <v>103.7</v>
      </c>
      <c r="F109" s="5">
        <v>104.9</v>
      </c>
      <c r="G109" s="5">
        <v>105</v>
      </c>
      <c r="H109" s="5">
        <v>105.2</v>
      </c>
      <c r="I109" s="5">
        <v>104.4</v>
      </c>
      <c r="J109" s="5">
        <v>104.7</v>
      </c>
      <c r="K109" s="5">
        <v>104.2</v>
      </c>
      <c r="L109" s="5">
        <v>104</v>
      </c>
    </row>
    <row r="110" spans="2:12" ht="37.5" x14ac:dyDescent="0.2">
      <c r="B110" s="6" t="s">
        <v>55</v>
      </c>
      <c r="C110" s="8" t="s">
        <v>187</v>
      </c>
      <c r="D110" s="5"/>
      <c r="E110" s="5"/>
      <c r="F110" s="5"/>
      <c r="G110" s="5"/>
      <c r="H110" s="5"/>
      <c r="I110" s="5"/>
      <c r="J110" s="5"/>
      <c r="K110" s="5"/>
      <c r="L110" s="5"/>
    </row>
    <row r="111" spans="2:12" ht="37.5" x14ac:dyDescent="0.2">
      <c r="B111" s="6" t="s">
        <v>56</v>
      </c>
      <c r="C111" s="4" t="s">
        <v>57</v>
      </c>
      <c r="D111" s="5"/>
      <c r="E111" s="5"/>
      <c r="F111" s="5"/>
      <c r="G111" s="5"/>
      <c r="H111" s="5"/>
      <c r="I111" s="5"/>
      <c r="J111" s="5"/>
      <c r="K111" s="5"/>
      <c r="L111" s="5"/>
    </row>
    <row r="112" spans="2:12" ht="37.5" x14ac:dyDescent="0.2">
      <c r="B112" s="7" t="s">
        <v>136</v>
      </c>
      <c r="C112" s="4" t="s">
        <v>107</v>
      </c>
      <c r="D112" s="5"/>
      <c r="E112" s="5"/>
      <c r="F112" s="5"/>
      <c r="G112" s="5"/>
      <c r="H112" s="5"/>
      <c r="I112" s="5"/>
      <c r="J112" s="5"/>
      <c r="K112" s="5"/>
      <c r="L112" s="5"/>
    </row>
    <row r="113" spans="2:12" ht="37.5" x14ac:dyDescent="0.2">
      <c r="B113" s="7" t="s">
        <v>137</v>
      </c>
      <c r="C113" s="4" t="s">
        <v>107</v>
      </c>
      <c r="D113" s="5"/>
      <c r="E113" s="5"/>
      <c r="F113" s="5"/>
      <c r="G113" s="5"/>
      <c r="H113" s="5"/>
      <c r="I113" s="5"/>
      <c r="J113" s="5"/>
      <c r="K113" s="5"/>
      <c r="L113" s="5"/>
    </row>
    <row r="114" spans="2:12" ht="37.5" x14ac:dyDescent="0.2">
      <c r="B114" s="7" t="s">
        <v>138</v>
      </c>
      <c r="C114" s="4" t="s">
        <v>59</v>
      </c>
      <c r="D114" s="5"/>
      <c r="E114" s="5"/>
      <c r="F114" s="5"/>
      <c r="G114" s="5"/>
      <c r="H114" s="5"/>
      <c r="I114" s="5"/>
      <c r="J114" s="5"/>
      <c r="K114" s="5"/>
      <c r="L114" s="5"/>
    </row>
    <row r="115" spans="2:12" ht="37.5" x14ac:dyDescent="0.2">
      <c r="B115" s="14" t="s">
        <v>139</v>
      </c>
      <c r="C115" s="4"/>
      <c r="D115" s="5"/>
      <c r="E115" s="5"/>
      <c r="F115" s="5"/>
      <c r="G115" s="5"/>
      <c r="H115" s="5"/>
      <c r="I115" s="5"/>
      <c r="J115" s="5"/>
      <c r="K115" s="5"/>
      <c r="L115" s="5"/>
    </row>
    <row r="116" spans="2:12" ht="40.5" customHeight="1" x14ac:dyDescent="0.2">
      <c r="B116" s="6" t="s">
        <v>97</v>
      </c>
      <c r="C116" s="4" t="s">
        <v>65</v>
      </c>
      <c r="D116" s="16"/>
      <c r="E116" s="17"/>
      <c r="F116" s="17"/>
      <c r="G116" s="17"/>
      <c r="H116" s="17"/>
      <c r="I116" s="17"/>
      <c r="J116" s="17"/>
      <c r="K116" s="17"/>
      <c r="L116" s="17"/>
    </row>
    <row r="117" spans="2:12" ht="56.25" x14ac:dyDescent="0.2">
      <c r="B117" s="6" t="s">
        <v>99</v>
      </c>
      <c r="C117" s="8" t="s">
        <v>140</v>
      </c>
      <c r="D117" s="18"/>
      <c r="E117" s="5"/>
      <c r="F117" s="5"/>
      <c r="G117" s="5"/>
      <c r="H117" s="5"/>
      <c r="I117" s="5"/>
      <c r="J117" s="5"/>
      <c r="K117" s="5"/>
      <c r="L117" s="5"/>
    </row>
    <row r="118" spans="2:12" ht="37.5" x14ac:dyDescent="0.2">
      <c r="B118" s="6" t="s">
        <v>98</v>
      </c>
      <c r="C118" s="4" t="s">
        <v>107</v>
      </c>
      <c r="D118" s="18"/>
      <c r="E118" s="19"/>
      <c r="F118" s="5"/>
      <c r="G118" s="5"/>
      <c r="H118" s="5"/>
      <c r="I118" s="5"/>
      <c r="J118" s="5"/>
      <c r="K118" s="5"/>
      <c r="L118" s="5"/>
    </row>
    <row r="119" spans="2:12" ht="18.75" x14ac:dyDescent="0.2">
      <c r="B119" s="6"/>
      <c r="C119" s="4" t="s">
        <v>103</v>
      </c>
      <c r="D119" s="15"/>
      <c r="E119" s="19"/>
      <c r="F119" s="5"/>
      <c r="G119" s="5"/>
      <c r="H119" s="5"/>
      <c r="I119" s="5"/>
      <c r="J119" s="5"/>
      <c r="K119" s="5"/>
      <c r="L119" s="5"/>
    </row>
    <row r="120" spans="2:12" ht="18.75" x14ac:dyDescent="0.2">
      <c r="B120" s="3" t="s">
        <v>141</v>
      </c>
      <c r="C120" s="4"/>
      <c r="D120" s="15"/>
      <c r="E120" s="19"/>
      <c r="F120" s="5"/>
      <c r="G120" s="5"/>
      <c r="H120" s="5"/>
      <c r="I120" s="5"/>
      <c r="J120" s="5"/>
      <c r="K120" s="5"/>
      <c r="L120" s="5"/>
    </row>
    <row r="121" spans="2:12" ht="37.5" x14ac:dyDescent="0.2">
      <c r="B121" s="6" t="s">
        <v>188</v>
      </c>
      <c r="C121" s="4" t="s">
        <v>54</v>
      </c>
      <c r="D121" s="15"/>
      <c r="E121" s="19"/>
      <c r="F121" s="5"/>
      <c r="G121" s="5"/>
      <c r="H121" s="5"/>
      <c r="I121" s="5"/>
      <c r="J121" s="5"/>
      <c r="K121" s="5"/>
      <c r="L121" s="5"/>
    </row>
    <row r="122" spans="2:12" ht="18.75" x14ac:dyDescent="0.2">
      <c r="B122" s="6" t="s">
        <v>142</v>
      </c>
      <c r="C122" s="4" t="s">
        <v>54</v>
      </c>
      <c r="D122" s="15"/>
      <c r="E122" s="19"/>
      <c r="F122" s="5"/>
      <c r="G122" s="5"/>
      <c r="H122" s="5"/>
      <c r="I122" s="5"/>
      <c r="J122" s="5"/>
      <c r="K122" s="5"/>
      <c r="L122" s="5"/>
    </row>
    <row r="123" spans="2:12" ht="18.75" x14ac:dyDescent="0.2">
      <c r="B123" s="21" t="s">
        <v>200</v>
      </c>
      <c r="C123" s="4" t="s">
        <v>54</v>
      </c>
      <c r="D123" s="15"/>
      <c r="E123" s="19"/>
      <c r="F123" s="5"/>
      <c r="G123" s="5"/>
      <c r="H123" s="5"/>
      <c r="I123" s="5"/>
      <c r="J123" s="5"/>
      <c r="K123" s="5"/>
      <c r="L123" s="5"/>
    </row>
    <row r="124" spans="2:12" ht="18.75" x14ac:dyDescent="0.2">
      <c r="B124" s="3" t="s">
        <v>189</v>
      </c>
      <c r="C124" s="4"/>
      <c r="D124" s="5"/>
      <c r="E124" s="5"/>
      <c r="F124" s="5"/>
      <c r="G124" s="5"/>
      <c r="H124" s="5"/>
      <c r="I124" s="5"/>
      <c r="J124" s="5"/>
      <c r="K124" s="5"/>
      <c r="L124" s="5"/>
    </row>
    <row r="125" spans="2:12" ht="18.75" x14ac:dyDescent="0.2">
      <c r="B125" s="7" t="s">
        <v>143</v>
      </c>
      <c r="C125" s="4" t="s">
        <v>140</v>
      </c>
      <c r="D125" s="25">
        <v>950</v>
      </c>
      <c r="E125" s="25">
        <v>943</v>
      </c>
      <c r="F125" s="25">
        <v>938</v>
      </c>
      <c r="G125" s="25">
        <v>935</v>
      </c>
      <c r="H125" s="25">
        <v>935</v>
      </c>
      <c r="I125" s="25">
        <v>933</v>
      </c>
      <c r="J125" s="25">
        <v>933</v>
      </c>
      <c r="K125" s="25">
        <v>933</v>
      </c>
      <c r="L125" s="25">
        <v>933</v>
      </c>
    </row>
    <row r="126" spans="2:12" ht="18.75" x14ac:dyDescent="0.2">
      <c r="B126" s="7" t="s">
        <v>144</v>
      </c>
      <c r="C126" s="4" t="s">
        <v>140</v>
      </c>
      <c r="D126" s="25">
        <v>950</v>
      </c>
      <c r="E126" s="25">
        <v>943</v>
      </c>
      <c r="F126" s="25">
        <v>938</v>
      </c>
      <c r="G126" s="25">
        <v>935</v>
      </c>
      <c r="H126" s="25">
        <v>935</v>
      </c>
      <c r="I126" s="25">
        <v>933</v>
      </c>
      <c r="J126" s="25">
        <v>933</v>
      </c>
      <c r="K126" s="25">
        <v>933</v>
      </c>
      <c r="L126" s="25">
        <v>933</v>
      </c>
    </row>
    <row r="127" spans="2:12" ht="18.75" x14ac:dyDescent="0.2">
      <c r="B127" s="7" t="s">
        <v>74</v>
      </c>
      <c r="C127" s="4" t="s">
        <v>140</v>
      </c>
      <c r="D127" s="25">
        <v>950</v>
      </c>
      <c r="E127" s="25">
        <v>943</v>
      </c>
      <c r="F127" s="25">
        <v>938</v>
      </c>
      <c r="G127" s="25">
        <v>935</v>
      </c>
      <c r="H127" s="25">
        <v>935</v>
      </c>
      <c r="I127" s="25">
        <v>933</v>
      </c>
      <c r="J127" s="25">
        <v>933</v>
      </c>
      <c r="K127" s="25">
        <v>933</v>
      </c>
      <c r="L127" s="25">
        <v>933</v>
      </c>
    </row>
    <row r="128" spans="2:12" ht="18.75" x14ac:dyDescent="0.2">
      <c r="B128" s="7" t="s">
        <v>145</v>
      </c>
      <c r="C128" s="4" t="s">
        <v>140</v>
      </c>
      <c r="D128" s="25">
        <v>738</v>
      </c>
      <c r="E128" s="25">
        <v>732</v>
      </c>
      <c r="F128" s="25">
        <v>729</v>
      </c>
      <c r="G128" s="25">
        <v>728</v>
      </c>
      <c r="H128" s="25">
        <v>728</v>
      </c>
      <c r="I128" s="25">
        <v>727</v>
      </c>
      <c r="J128" s="25">
        <v>727</v>
      </c>
      <c r="K128" s="25">
        <v>727</v>
      </c>
      <c r="L128" s="25">
        <v>727</v>
      </c>
    </row>
    <row r="129" spans="2:12" ht="37.5" x14ac:dyDescent="0.2">
      <c r="B129" s="7" t="s">
        <v>146</v>
      </c>
      <c r="C129" s="4" t="s">
        <v>59</v>
      </c>
      <c r="D129" s="26">
        <f t="shared" ref="D129:J129" si="11">D128/D127*100</f>
        <v>77.684210526315795</v>
      </c>
      <c r="E129" s="26">
        <f t="shared" si="11"/>
        <v>77.624602332979848</v>
      </c>
      <c r="F129" s="26">
        <f t="shared" si="11"/>
        <v>77.718550106609811</v>
      </c>
      <c r="G129" s="26">
        <f t="shared" si="11"/>
        <v>77.860962566844918</v>
      </c>
      <c r="H129" s="26">
        <f t="shared" si="11"/>
        <v>77.860962566844918</v>
      </c>
      <c r="I129" s="26">
        <f t="shared" si="11"/>
        <v>77.920685959271168</v>
      </c>
      <c r="J129" s="26">
        <f t="shared" si="11"/>
        <v>77.920685959271168</v>
      </c>
      <c r="K129" s="26">
        <f t="shared" ref="K129:L129" si="12">K128/K127*100</f>
        <v>77.920685959271168</v>
      </c>
      <c r="L129" s="26">
        <f t="shared" si="12"/>
        <v>77.920685959271168</v>
      </c>
    </row>
    <row r="130" spans="2:12" ht="18.75" x14ac:dyDescent="0.2">
      <c r="B130" s="7" t="s">
        <v>147</v>
      </c>
      <c r="C130" s="4"/>
      <c r="D130" s="5"/>
      <c r="E130" s="5"/>
      <c r="F130" s="5"/>
      <c r="G130" s="5"/>
      <c r="H130" s="5"/>
      <c r="I130" s="5"/>
      <c r="J130" s="5"/>
      <c r="K130" s="5"/>
      <c r="L130" s="5"/>
    </row>
    <row r="131" spans="2:12" ht="37.5" x14ac:dyDescent="0.2">
      <c r="B131" s="7" t="s">
        <v>148</v>
      </c>
      <c r="C131" s="4" t="s">
        <v>140</v>
      </c>
      <c r="D131" s="25">
        <v>93</v>
      </c>
      <c r="E131" s="25">
        <v>92</v>
      </c>
      <c r="F131" s="25">
        <v>92</v>
      </c>
      <c r="G131" s="25">
        <v>92</v>
      </c>
      <c r="H131" s="25">
        <v>92</v>
      </c>
      <c r="I131" s="25">
        <v>91</v>
      </c>
      <c r="J131" s="25">
        <v>91</v>
      </c>
      <c r="K131" s="25">
        <v>91</v>
      </c>
      <c r="L131" s="25">
        <v>91</v>
      </c>
    </row>
    <row r="132" spans="2:12" ht="18.75" x14ac:dyDescent="0.2">
      <c r="B132" s="7" t="s">
        <v>149</v>
      </c>
      <c r="C132" s="4" t="s">
        <v>140</v>
      </c>
      <c r="D132" s="25"/>
      <c r="E132" s="25"/>
      <c r="F132" s="25"/>
      <c r="G132" s="25"/>
      <c r="H132" s="25"/>
      <c r="I132" s="25"/>
      <c r="J132" s="25"/>
      <c r="K132" s="25"/>
      <c r="L132" s="25"/>
    </row>
    <row r="133" spans="2:12" ht="37.5" x14ac:dyDescent="0.2">
      <c r="B133" s="7" t="s">
        <v>150</v>
      </c>
      <c r="C133" s="4" t="s">
        <v>140</v>
      </c>
      <c r="D133" s="25">
        <v>212</v>
      </c>
      <c r="E133" s="25">
        <v>211</v>
      </c>
      <c r="F133" s="25">
        <v>209</v>
      </c>
      <c r="G133" s="25">
        <v>207</v>
      </c>
      <c r="H133" s="25">
        <v>207</v>
      </c>
      <c r="I133" s="25">
        <v>206</v>
      </c>
      <c r="J133" s="25">
        <v>206</v>
      </c>
      <c r="K133" s="25">
        <v>206</v>
      </c>
      <c r="L133" s="25">
        <v>206</v>
      </c>
    </row>
    <row r="134" spans="2:12" ht="18.75" x14ac:dyDescent="0.2">
      <c r="B134" s="7" t="s">
        <v>151</v>
      </c>
      <c r="C134" s="4" t="s">
        <v>140</v>
      </c>
      <c r="D134" s="25"/>
      <c r="E134" s="25"/>
      <c r="F134" s="25"/>
      <c r="G134" s="25"/>
      <c r="H134" s="25"/>
      <c r="I134" s="25"/>
      <c r="J134" s="25"/>
      <c r="K134" s="25"/>
      <c r="L134" s="25"/>
    </row>
    <row r="135" spans="2:12" ht="18.75" x14ac:dyDescent="0.2">
      <c r="B135" s="7" t="s">
        <v>130</v>
      </c>
      <c r="C135" s="4"/>
      <c r="D135" s="25"/>
      <c r="E135" s="25"/>
      <c r="F135" s="25"/>
      <c r="G135" s="25"/>
      <c r="H135" s="25"/>
      <c r="I135" s="25"/>
      <c r="J135" s="25"/>
      <c r="K135" s="25"/>
      <c r="L135" s="25"/>
    </row>
    <row r="136" spans="2:12" ht="37.5" x14ac:dyDescent="0.2">
      <c r="B136" s="7" t="s">
        <v>152</v>
      </c>
      <c r="C136" s="4" t="s">
        <v>140</v>
      </c>
      <c r="D136" s="24">
        <v>12</v>
      </c>
      <c r="E136" s="24">
        <v>12</v>
      </c>
      <c r="F136" s="24">
        <v>12</v>
      </c>
      <c r="G136" s="24">
        <v>12</v>
      </c>
      <c r="H136" s="24">
        <v>12</v>
      </c>
      <c r="I136" s="24">
        <v>11</v>
      </c>
      <c r="J136" s="25">
        <v>11</v>
      </c>
      <c r="K136" s="24">
        <v>11</v>
      </c>
      <c r="L136" s="25">
        <v>11</v>
      </c>
    </row>
    <row r="137" spans="2:12" ht="18.75" x14ac:dyDescent="0.2">
      <c r="B137" s="22" t="s">
        <v>153</v>
      </c>
      <c r="C137" s="4" t="s">
        <v>59</v>
      </c>
      <c r="D137" s="5">
        <v>101.22</v>
      </c>
      <c r="E137" s="5">
        <v>101.08</v>
      </c>
      <c r="F137" s="5">
        <v>100</v>
      </c>
      <c r="G137" s="5">
        <v>100</v>
      </c>
      <c r="H137" s="5">
        <v>100</v>
      </c>
      <c r="I137" s="5">
        <v>95.5</v>
      </c>
      <c r="J137" s="5">
        <v>95.5</v>
      </c>
      <c r="K137" s="5">
        <v>95.5</v>
      </c>
      <c r="L137" s="5">
        <v>95.5</v>
      </c>
    </row>
    <row r="138" spans="2:12" ht="37.5" x14ac:dyDescent="0.2">
      <c r="B138" s="7" t="s">
        <v>190</v>
      </c>
      <c r="C138" s="4" t="s">
        <v>140</v>
      </c>
      <c r="D138" s="5">
        <v>669</v>
      </c>
      <c r="E138" s="5">
        <v>658</v>
      </c>
      <c r="F138" s="5">
        <v>646</v>
      </c>
      <c r="G138" s="5">
        <v>638</v>
      </c>
      <c r="H138" s="5">
        <v>638</v>
      </c>
      <c r="I138" s="5">
        <v>631</v>
      </c>
      <c r="J138" s="5">
        <v>631</v>
      </c>
      <c r="K138" s="5">
        <v>631</v>
      </c>
      <c r="L138" s="5">
        <v>631</v>
      </c>
    </row>
    <row r="139" spans="2:12" ht="37.5" x14ac:dyDescent="0.2">
      <c r="B139" s="6" t="s">
        <v>154</v>
      </c>
      <c r="C139" s="4" t="s">
        <v>54</v>
      </c>
      <c r="D139" s="5">
        <v>52831</v>
      </c>
      <c r="E139" s="5">
        <v>54026</v>
      </c>
      <c r="F139" s="5">
        <v>55630</v>
      </c>
      <c r="G139" s="5">
        <v>57742</v>
      </c>
      <c r="H139" s="5">
        <v>57742</v>
      </c>
      <c r="I139" s="5">
        <v>60050</v>
      </c>
      <c r="J139" s="5">
        <v>60050</v>
      </c>
      <c r="K139" s="5">
        <v>60050</v>
      </c>
      <c r="L139" s="5">
        <v>60050</v>
      </c>
    </row>
    <row r="140" spans="2:12" ht="37.5" x14ac:dyDescent="0.2">
      <c r="B140" s="7" t="s">
        <v>155</v>
      </c>
      <c r="C140" s="9" t="s">
        <v>156</v>
      </c>
      <c r="D140" s="5">
        <f>D139*1000/D138/12</f>
        <v>6580.8420528151473</v>
      </c>
      <c r="E140" s="5">
        <f t="shared" ref="E140:J140" si="13">E139*1000/E138/12</f>
        <v>6842.1985815602829</v>
      </c>
      <c r="F140" s="5">
        <f t="shared" si="13"/>
        <v>7176.2125902992775</v>
      </c>
      <c r="G140" s="5">
        <f t="shared" si="13"/>
        <v>7542.0585161964473</v>
      </c>
      <c r="H140" s="5">
        <f t="shared" si="13"/>
        <v>7542.0585161964473</v>
      </c>
      <c r="I140" s="5">
        <f t="shared" si="13"/>
        <v>7930.5335446381405</v>
      </c>
      <c r="J140" s="5">
        <f t="shared" si="13"/>
        <v>7930.5335446381405</v>
      </c>
      <c r="K140" s="5">
        <f t="shared" ref="K140:L140" si="14">K139*1000/K138/12</f>
        <v>7930.5335446381405</v>
      </c>
      <c r="L140" s="5">
        <f t="shared" si="14"/>
        <v>7930.5335446381405</v>
      </c>
    </row>
    <row r="141" spans="2:12" ht="18.75" x14ac:dyDescent="0.2">
      <c r="B141" s="7"/>
      <c r="C141" s="9" t="s">
        <v>103</v>
      </c>
      <c r="D141" s="5"/>
      <c r="E141" s="5">
        <f>E140/D140*100</f>
        <v>103.97147548364775</v>
      </c>
      <c r="F141" s="5">
        <f>F140/E140*100</f>
        <v>104.88167662422372</v>
      </c>
      <c r="G141" s="5">
        <f t="shared" ref="G141" si="15">G140/E140*100</f>
        <v>110.22858261556871</v>
      </c>
      <c r="H141" s="5">
        <f t="shared" ref="H141" si="16">H140/F140*100</f>
        <v>105.09803634289926</v>
      </c>
      <c r="I141" s="5">
        <f t="shared" ref="I141" si="17">I140/G140*100</f>
        <v>105.15078247679264</v>
      </c>
      <c r="J141" s="5">
        <f t="shared" ref="J141" si="18">J140/H140*100</f>
        <v>105.15078247679264</v>
      </c>
      <c r="K141" s="5">
        <f t="shared" ref="K141" si="19">K140/I140*100</f>
        <v>100</v>
      </c>
      <c r="L141" s="5">
        <f t="shared" ref="L141" si="20">L140/J140*100</f>
        <v>100</v>
      </c>
    </row>
    <row r="142" spans="2:12" ht="37.5" x14ac:dyDescent="0.2">
      <c r="B142" s="7" t="s">
        <v>157</v>
      </c>
      <c r="C142" s="9" t="s">
        <v>156</v>
      </c>
      <c r="D142" s="5"/>
      <c r="E142" s="5"/>
      <c r="F142" s="5"/>
      <c r="G142" s="5"/>
      <c r="H142" s="5"/>
      <c r="I142" s="5"/>
      <c r="J142" s="5"/>
      <c r="K142" s="5"/>
      <c r="L142" s="5"/>
    </row>
    <row r="143" spans="2:12" ht="18.75" x14ac:dyDescent="0.2">
      <c r="B143" s="7"/>
      <c r="C143" s="9" t="s">
        <v>103</v>
      </c>
      <c r="D143" s="5"/>
      <c r="E143" s="5"/>
      <c r="F143" s="5"/>
      <c r="G143" s="5"/>
      <c r="H143" s="5"/>
      <c r="I143" s="5"/>
      <c r="J143" s="5"/>
      <c r="K143" s="5"/>
      <c r="L143" s="5"/>
    </row>
    <row r="144" spans="2:12" ht="37.5" customHeight="1" x14ac:dyDescent="0.2">
      <c r="B144" s="7" t="s">
        <v>158</v>
      </c>
      <c r="C144" s="4" t="s">
        <v>70</v>
      </c>
      <c r="D144" s="5"/>
      <c r="E144" s="5"/>
      <c r="F144" s="5"/>
      <c r="G144" s="5"/>
      <c r="H144" s="5"/>
      <c r="I144" s="5"/>
      <c r="J144" s="5"/>
      <c r="K144" s="5"/>
      <c r="L144" s="5"/>
    </row>
    <row r="145" spans="2:12" ht="37.5" x14ac:dyDescent="0.2">
      <c r="B145" s="7" t="s">
        <v>159</v>
      </c>
      <c r="C145" s="4" t="s">
        <v>156</v>
      </c>
      <c r="D145" s="5">
        <v>8843</v>
      </c>
      <c r="E145" s="5">
        <v>9095</v>
      </c>
      <c r="F145" s="5">
        <v>9540</v>
      </c>
      <c r="G145" s="5">
        <v>10560</v>
      </c>
      <c r="H145" s="5">
        <v>10560</v>
      </c>
      <c r="I145" s="5">
        <v>11035</v>
      </c>
      <c r="J145" s="5">
        <v>11035</v>
      </c>
      <c r="K145" s="5">
        <v>11035</v>
      </c>
      <c r="L145" s="5">
        <v>11035</v>
      </c>
    </row>
    <row r="146" spans="2:12" ht="37.5" x14ac:dyDescent="0.2">
      <c r="B146" s="7" t="s">
        <v>160</v>
      </c>
      <c r="C146" s="9" t="s">
        <v>59</v>
      </c>
      <c r="D146" s="27">
        <f t="shared" ref="D146:J146" si="21">D140/D145*100</f>
        <v>74.418659423443927</v>
      </c>
      <c r="E146" s="27">
        <f t="shared" si="21"/>
        <v>75.230330748326367</v>
      </c>
      <c r="F146" s="27">
        <f t="shared" si="21"/>
        <v>75.222354196009206</v>
      </c>
      <c r="G146" s="27">
        <f t="shared" si="21"/>
        <v>71.421008676102716</v>
      </c>
      <c r="H146" s="27">
        <f t="shared" si="21"/>
        <v>71.421008676102716</v>
      </c>
      <c r="I146" s="27">
        <f t="shared" si="21"/>
        <v>71.867091478370099</v>
      </c>
      <c r="J146" s="27">
        <f t="shared" si="21"/>
        <v>71.867091478370099</v>
      </c>
      <c r="K146" s="27">
        <f t="shared" ref="K146:L146" si="22">K140/K145*100</f>
        <v>71.867091478370099</v>
      </c>
      <c r="L146" s="27">
        <f t="shared" si="22"/>
        <v>71.867091478370099</v>
      </c>
    </row>
    <row r="147" spans="2:12" ht="18.75" x14ac:dyDescent="0.2">
      <c r="B147" s="14" t="s">
        <v>191</v>
      </c>
      <c r="C147" s="9"/>
      <c r="D147" s="5"/>
      <c r="E147" s="5"/>
      <c r="F147" s="5"/>
      <c r="G147" s="5"/>
      <c r="H147" s="5"/>
      <c r="I147" s="5"/>
      <c r="J147" s="5"/>
      <c r="K147" s="5"/>
      <c r="L147" s="5"/>
    </row>
    <row r="148" spans="2:12" ht="37.5" x14ac:dyDescent="0.2">
      <c r="B148" s="22" t="s">
        <v>60</v>
      </c>
      <c r="C148" s="9" t="s">
        <v>107</v>
      </c>
      <c r="D148" s="5">
        <v>44312.41</v>
      </c>
      <c r="E148" s="5">
        <f>D148/100*E149/100*E150</f>
        <v>46684.010183200007</v>
      </c>
      <c r="F148" s="5">
        <f>E148/100*F149/100*F150</f>
        <v>49238.792640475629</v>
      </c>
      <c r="G148" s="5">
        <f t="shared" ref="G148" si="23">E148/100*G149/100*G150</f>
        <v>49661.609720704873</v>
      </c>
      <c r="H148" s="5">
        <f t="shared" ref="H148" si="24">F148/100*H149/100*H150</f>
        <v>52223.205101207495</v>
      </c>
      <c r="I148" s="5">
        <f t="shared" ref="I148" si="25">G148/100*I149/100*I150</f>
        <v>52377.106540233013</v>
      </c>
      <c r="J148" s="5">
        <f t="shared" ref="J148" si="26">H148/100*J149/100*J150</f>
        <v>55077.098813578275</v>
      </c>
      <c r="K148" s="5">
        <f t="shared" ref="K148" si="27">I148/100*K149/100*K150</f>
        <v>55888.467762690234</v>
      </c>
      <c r="L148" s="5">
        <f t="shared" ref="L148" si="28">J148/100*L149/100*L150</f>
        <v>58540.346786976079</v>
      </c>
    </row>
    <row r="149" spans="2:12" ht="37.5" x14ac:dyDescent="0.2">
      <c r="B149" s="22" t="s">
        <v>161</v>
      </c>
      <c r="C149" s="9" t="s">
        <v>109</v>
      </c>
      <c r="D149" s="5">
        <v>94.5</v>
      </c>
      <c r="E149" s="5">
        <v>101.3</v>
      </c>
      <c r="F149" s="5">
        <v>102.9</v>
      </c>
      <c r="G149" s="5">
        <v>101.7</v>
      </c>
      <c r="H149" s="5">
        <v>101.3</v>
      </c>
      <c r="I149" s="5">
        <v>102</v>
      </c>
      <c r="J149" s="5">
        <v>101.8</v>
      </c>
      <c r="K149" s="5">
        <v>102.6</v>
      </c>
      <c r="L149" s="5">
        <v>102.2</v>
      </c>
    </row>
    <row r="150" spans="2:12" ht="18.75" x14ac:dyDescent="0.2">
      <c r="B150" s="21" t="s">
        <v>61</v>
      </c>
      <c r="C150" s="9" t="s">
        <v>59</v>
      </c>
      <c r="D150" s="5">
        <v>117.38</v>
      </c>
      <c r="E150" s="5">
        <v>104</v>
      </c>
      <c r="F150" s="5">
        <v>102.5</v>
      </c>
      <c r="G150" s="5">
        <v>104.6</v>
      </c>
      <c r="H150" s="5">
        <v>104.7</v>
      </c>
      <c r="I150" s="5">
        <v>103.4</v>
      </c>
      <c r="J150" s="5">
        <v>103.6</v>
      </c>
      <c r="K150" s="5">
        <v>104</v>
      </c>
      <c r="L150" s="5">
        <v>104</v>
      </c>
    </row>
    <row r="151" spans="2:12" ht="37.5" x14ac:dyDescent="0.2">
      <c r="B151" s="21" t="s">
        <v>62</v>
      </c>
      <c r="C151" s="9" t="s">
        <v>107</v>
      </c>
      <c r="D151" s="5"/>
      <c r="E151" s="5"/>
      <c r="F151" s="5"/>
      <c r="G151" s="5"/>
      <c r="H151" s="5"/>
      <c r="I151" s="5"/>
      <c r="J151" s="5"/>
      <c r="K151" s="5"/>
      <c r="L151" s="5"/>
    </row>
    <row r="152" spans="2:12" ht="37.5" x14ac:dyDescent="0.2">
      <c r="B152" s="21" t="s">
        <v>162</v>
      </c>
      <c r="C152" s="9" t="s">
        <v>109</v>
      </c>
      <c r="D152" s="5"/>
      <c r="E152" s="5"/>
      <c r="F152" s="5"/>
      <c r="G152" s="5"/>
      <c r="H152" s="5"/>
      <c r="I152" s="5"/>
      <c r="J152" s="5"/>
      <c r="K152" s="5"/>
      <c r="L152" s="5"/>
    </row>
    <row r="153" spans="2:12" ht="18.75" x14ac:dyDescent="0.2">
      <c r="B153" s="21" t="s">
        <v>126</v>
      </c>
      <c r="C153" s="9" t="s">
        <v>59</v>
      </c>
      <c r="D153" s="5"/>
      <c r="E153" s="5"/>
      <c r="F153" s="5"/>
      <c r="G153" s="5"/>
      <c r="H153" s="5"/>
      <c r="I153" s="5"/>
      <c r="J153" s="5"/>
      <c r="K153" s="5"/>
      <c r="L153" s="5"/>
    </row>
    <row r="154" spans="2:12" ht="37.5" x14ac:dyDescent="0.2">
      <c r="B154" s="22" t="s">
        <v>63</v>
      </c>
      <c r="C154" s="9" t="s">
        <v>107</v>
      </c>
      <c r="D154" s="5">
        <v>6007.62</v>
      </c>
      <c r="E154" s="5">
        <f>D154/100*E155/100*E156</f>
        <v>6408.4964673600007</v>
      </c>
      <c r="F154" s="5">
        <f>E154/100*F155/100*F156</f>
        <v>6831.4572342057618</v>
      </c>
      <c r="G154" s="5">
        <f t="shared" ref="G154" si="29">E154/100*G155/100*G156</f>
        <v>6849.6060962013253</v>
      </c>
      <c r="H154" s="5">
        <f t="shared" ref="H154" si="30">F154/100*H155/100*H156</f>
        <v>7301.1609078008132</v>
      </c>
      <c r="I154" s="5">
        <f t="shared" ref="I154" si="31">G154/100*I155/100*I156</f>
        <v>7265.9183051223454</v>
      </c>
      <c r="J154" s="5">
        <f t="shared" ref="J154" si="32">H154/100*J155/100*J156</f>
        <v>7744.5677108924638</v>
      </c>
      <c r="K154" s="5">
        <f t="shared" ref="K154" si="33">I154/100*K155/100*K156</f>
        <v>7775.2591783114221</v>
      </c>
      <c r="L154" s="5">
        <f t="shared" ref="L154" si="34">J154/100*L155/100*L156</f>
        <v>8255.1205926653383</v>
      </c>
    </row>
    <row r="155" spans="2:12" ht="37.5" x14ac:dyDescent="0.2">
      <c r="B155" s="22" t="s">
        <v>163</v>
      </c>
      <c r="C155" s="9" t="s">
        <v>109</v>
      </c>
      <c r="D155" s="5">
        <v>98.6</v>
      </c>
      <c r="E155" s="5">
        <v>101.4</v>
      </c>
      <c r="F155" s="5">
        <v>102.5</v>
      </c>
      <c r="G155" s="5">
        <v>101.6</v>
      </c>
      <c r="H155" s="5">
        <v>101.4</v>
      </c>
      <c r="I155" s="5">
        <v>101.9</v>
      </c>
      <c r="J155" s="5">
        <v>101.7</v>
      </c>
      <c r="K155" s="5">
        <v>102.5</v>
      </c>
      <c r="L155" s="5">
        <v>102.1</v>
      </c>
    </row>
    <row r="156" spans="2:12" ht="18.75" x14ac:dyDescent="0.2">
      <c r="B156" s="21" t="s">
        <v>64</v>
      </c>
      <c r="C156" s="9" t="s">
        <v>59</v>
      </c>
      <c r="D156" s="5">
        <v>107.1</v>
      </c>
      <c r="E156" s="5">
        <v>105.2</v>
      </c>
      <c r="F156" s="5">
        <v>104</v>
      </c>
      <c r="G156" s="5">
        <v>105.2</v>
      </c>
      <c r="H156" s="5">
        <v>105.4</v>
      </c>
      <c r="I156" s="5">
        <v>104.1</v>
      </c>
      <c r="J156" s="5">
        <v>104.3</v>
      </c>
      <c r="K156" s="5">
        <v>104.4</v>
      </c>
      <c r="L156" s="5">
        <v>104.4</v>
      </c>
    </row>
    <row r="157" spans="2:12" ht="18.75" x14ac:dyDescent="0.2">
      <c r="B157" s="12" t="s">
        <v>100</v>
      </c>
      <c r="C157" s="4"/>
      <c r="D157" s="5"/>
      <c r="E157" s="5"/>
      <c r="F157" s="5"/>
      <c r="G157" s="5"/>
      <c r="H157" s="5"/>
      <c r="I157" s="5"/>
      <c r="J157" s="5"/>
      <c r="K157" s="5"/>
      <c r="L157" s="5"/>
    </row>
    <row r="158" spans="2:12" ht="37.5" x14ac:dyDescent="0.2">
      <c r="B158" s="7" t="s">
        <v>71</v>
      </c>
      <c r="C158" s="4" t="s">
        <v>66</v>
      </c>
      <c r="D158" s="5"/>
      <c r="E158" s="5"/>
      <c r="F158" s="5"/>
      <c r="G158" s="5"/>
      <c r="H158" s="5"/>
      <c r="I158" s="5"/>
      <c r="J158" s="5"/>
      <c r="K158" s="5"/>
      <c r="L158" s="5"/>
    </row>
    <row r="159" spans="2:12" ht="37.5" x14ac:dyDescent="0.2">
      <c r="B159" s="7" t="s">
        <v>164</v>
      </c>
      <c r="C159" s="4" t="s">
        <v>75</v>
      </c>
      <c r="D159" s="5"/>
      <c r="E159" s="5"/>
      <c r="F159" s="5"/>
      <c r="G159" s="5"/>
      <c r="H159" s="5"/>
      <c r="I159" s="5"/>
      <c r="J159" s="5"/>
      <c r="K159" s="5"/>
      <c r="L159" s="5"/>
    </row>
    <row r="160" spans="2:12" ht="37.5" x14ac:dyDescent="0.2">
      <c r="B160" s="7" t="s">
        <v>165</v>
      </c>
      <c r="C160" s="8" t="s">
        <v>66</v>
      </c>
      <c r="D160" s="5">
        <v>0.14000000000000001</v>
      </c>
      <c r="E160" s="5">
        <v>0.14000000000000001</v>
      </c>
      <c r="F160" s="5">
        <v>0.14000000000000001</v>
      </c>
      <c r="G160" s="5">
        <v>0.14000000000000001</v>
      </c>
      <c r="H160" s="5">
        <v>0.14000000000000001</v>
      </c>
      <c r="I160" s="5">
        <v>0.14000000000000001</v>
      </c>
      <c r="J160" s="5">
        <v>0.14000000000000001</v>
      </c>
      <c r="K160" s="5">
        <v>0.14000000000000001</v>
      </c>
      <c r="L160" s="5">
        <v>0.14000000000000001</v>
      </c>
    </row>
    <row r="161" spans="2:12" ht="56.25" x14ac:dyDescent="0.2">
      <c r="B161" s="7" t="s">
        <v>192</v>
      </c>
      <c r="C161" s="8" t="s">
        <v>59</v>
      </c>
      <c r="D161" s="8">
        <v>100</v>
      </c>
      <c r="E161" s="8">
        <v>100</v>
      </c>
      <c r="F161" s="8">
        <v>100</v>
      </c>
      <c r="G161" s="8">
        <v>100</v>
      </c>
      <c r="H161" s="8">
        <v>100</v>
      </c>
      <c r="I161" s="8">
        <v>100</v>
      </c>
      <c r="J161" s="8">
        <v>100</v>
      </c>
      <c r="K161" s="8">
        <v>100</v>
      </c>
      <c r="L161" s="8">
        <v>100</v>
      </c>
    </row>
    <row r="162" spans="2:12" ht="18.75" x14ac:dyDescent="0.2">
      <c r="B162" s="6" t="s">
        <v>166</v>
      </c>
      <c r="C162" s="13"/>
      <c r="D162" s="5"/>
      <c r="E162" s="5"/>
      <c r="F162" s="5"/>
      <c r="G162" s="5"/>
      <c r="H162" s="5"/>
      <c r="I162" s="5"/>
      <c r="J162" s="5"/>
      <c r="K162" s="5"/>
      <c r="L162" s="5"/>
    </row>
    <row r="163" spans="2:12" ht="18.75" x14ac:dyDescent="0.2">
      <c r="B163" s="6" t="s">
        <v>167</v>
      </c>
      <c r="C163" s="4" t="s">
        <v>193</v>
      </c>
      <c r="D163" s="5"/>
      <c r="E163" s="5"/>
      <c r="F163" s="5"/>
      <c r="G163" s="5"/>
      <c r="H163" s="5"/>
      <c r="I163" s="5"/>
      <c r="J163" s="5"/>
      <c r="K163" s="5"/>
      <c r="L163" s="5"/>
    </row>
    <row r="164" spans="2:12" ht="37.5" x14ac:dyDescent="0.2">
      <c r="B164" s="6" t="s">
        <v>168</v>
      </c>
      <c r="C164" s="4" t="s">
        <v>194</v>
      </c>
      <c r="D164" s="5"/>
      <c r="E164" s="5"/>
      <c r="F164" s="5"/>
      <c r="G164" s="5"/>
      <c r="H164" s="5"/>
      <c r="I164" s="5"/>
      <c r="J164" s="5"/>
      <c r="K164" s="5"/>
      <c r="L164" s="5"/>
    </row>
    <row r="165" spans="2:12" ht="18.75" x14ac:dyDescent="0.2">
      <c r="B165" s="6" t="s">
        <v>169</v>
      </c>
      <c r="C165" s="4" t="s">
        <v>195</v>
      </c>
      <c r="D165" s="5"/>
      <c r="E165" s="5"/>
      <c r="F165" s="5"/>
      <c r="G165" s="5"/>
      <c r="H165" s="5"/>
      <c r="I165" s="5"/>
      <c r="J165" s="5"/>
      <c r="K165" s="5"/>
      <c r="L165" s="5"/>
    </row>
    <row r="166" spans="2:12" ht="18.75" x14ac:dyDescent="0.2">
      <c r="B166" s="6" t="s">
        <v>170</v>
      </c>
      <c r="C166" s="4" t="s">
        <v>195</v>
      </c>
      <c r="D166" s="5"/>
      <c r="E166" s="5"/>
      <c r="F166" s="5"/>
      <c r="G166" s="5"/>
      <c r="H166" s="5"/>
      <c r="I166" s="5"/>
      <c r="J166" s="5"/>
      <c r="K166" s="5"/>
      <c r="L166" s="5"/>
    </row>
    <row r="167" spans="2:12" ht="18.75" x14ac:dyDescent="0.2">
      <c r="B167" s="6" t="s">
        <v>171</v>
      </c>
      <c r="C167" s="4"/>
      <c r="D167" s="5"/>
      <c r="E167" s="5"/>
      <c r="F167" s="5"/>
      <c r="G167" s="5"/>
      <c r="H167" s="5"/>
      <c r="I167" s="5"/>
      <c r="J167" s="5"/>
      <c r="K167" s="5"/>
      <c r="L167" s="5"/>
    </row>
    <row r="168" spans="2:12" ht="18.75" x14ac:dyDescent="0.2">
      <c r="B168" s="6" t="s">
        <v>172</v>
      </c>
      <c r="C168" s="4" t="s">
        <v>174</v>
      </c>
      <c r="D168" s="5">
        <v>1</v>
      </c>
      <c r="E168" s="5">
        <v>1</v>
      </c>
      <c r="F168" s="5">
        <v>1</v>
      </c>
      <c r="G168" s="5">
        <v>1</v>
      </c>
      <c r="H168" s="5">
        <v>1</v>
      </c>
      <c r="I168" s="5">
        <v>1</v>
      </c>
      <c r="J168" s="5">
        <v>1</v>
      </c>
      <c r="K168" s="5">
        <v>1</v>
      </c>
      <c r="L168" s="5">
        <v>1</v>
      </c>
    </row>
    <row r="169" spans="2:12" ht="18.75" x14ac:dyDescent="0.2">
      <c r="B169" s="6" t="s">
        <v>173</v>
      </c>
      <c r="C169" s="4" t="s">
        <v>174</v>
      </c>
      <c r="D169" s="5">
        <v>4</v>
      </c>
      <c r="E169" s="5">
        <v>4</v>
      </c>
      <c r="F169" s="5">
        <v>4</v>
      </c>
      <c r="G169" s="5">
        <v>4</v>
      </c>
      <c r="H169" s="5">
        <v>4</v>
      </c>
      <c r="I169" s="5">
        <v>4</v>
      </c>
      <c r="J169" s="5">
        <v>4</v>
      </c>
      <c r="K169" s="5">
        <v>4</v>
      </c>
      <c r="L169" s="5">
        <v>4</v>
      </c>
    </row>
    <row r="170" spans="2:12" ht="37.5" x14ac:dyDescent="0.2">
      <c r="B170" s="7" t="s">
        <v>175</v>
      </c>
      <c r="C170" s="4" t="s">
        <v>176</v>
      </c>
      <c r="D170" s="5"/>
      <c r="E170" s="5"/>
      <c r="F170" s="5"/>
      <c r="G170" s="5"/>
      <c r="H170" s="5"/>
      <c r="I170" s="5"/>
      <c r="J170" s="5"/>
      <c r="K170" s="5"/>
      <c r="L170" s="5"/>
    </row>
    <row r="171" spans="2:12" ht="18.75" x14ac:dyDescent="0.2">
      <c r="B171" s="6" t="s">
        <v>196</v>
      </c>
      <c r="C171" s="4"/>
      <c r="D171" s="5"/>
      <c r="E171" s="5"/>
      <c r="F171" s="5"/>
      <c r="G171" s="5"/>
      <c r="H171" s="5"/>
      <c r="I171" s="5"/>
      <c r="J171" s="5"/>
      <c r="K171" s="5"/>
      <c r="L171" s="5"/>
    </row>
    <row r="172" spans="2:12" ht="18.75" x14ac:dyDescent="0.2">
      <c r="B172" s="6" t="s">
        <v>177</v>
      </c>
      <c r="C172" s="4" t="s">
        <v>178</v>
      </c>
      <c r="D172" s="5"/>
      <c r="E172" s="5"/>
      <c r="F172" s="5"/>
      <c r="G172" s="5"/>
      <c r="H172" s="5"/>
      <c r="I172" s="5"/>
      <c r="J172" s="5"/>
      <c r="K172" s="5"/>
      <c r="L172" s="5"/>
    </row>
    <row r="173" spans="2:12" ht="37.5" x14ac:dyDescent="0.2">
      <c r="B173" s="6" t="s">
        <v>197</v>
      </c>
      <c r="C173" s="4" t="s">
        <v>178</v>
      </c>
      <c r="D173" s="5"/>
      <c r="E173" s="5"/>
      <c r="F173" s="5"/>
      <c r="G173" s="5"/>
      <c r="H173" s="5"/>
      <c r="I173" s="5"/>
      <c r="J173" s="5"/>
      <c r="K173" s="5"/>
      <c r="L173" s="5"/>
    </row>
    <row r="174" spans="2:12" ht="37.5" x14ac:dyDescent="0.2">
      <c r="B174" s="6" t="s">
        <v>198</v>
      </c>
      <c r="C174" s="4" t="s">
        <v>176</v>
      </c>
      <c r="D174" s="5"/>
      <c r="E174" s="5"/>
      <c r="F174" s="5"/>
      <c r="G174" s="5"/>
      <c r="H174" s="5"/>
      <c r="I174" s="5"/>
      <c r="J174" s="5"/>
      <c r="K174" s="5"/>
      <c r="L174" s="5"/>
    </row>
    <row r="175" spans="2:12" ht="18.75" x14ac:dyDescent="0.2">
      <c r="B175" s="6" t="s">
        <v>58</v>
      </c>
      <c r="C175" s="8" t="s">
        <v>59</v>
      </c>
      <c r="D175" s="5"/>
      <c r="E175" s="5"/>
      <c r="F175" s="5"/>
      <c r="G175" s="5"/>
      <c r="H175" s="5"/>
      <c r="I175" s="5"/>
      <c r="J175" s="5"/>
      <c r="K175" s="5"/>
      <c r="L175" s="5"/>
    </row>
    <row r="176" spans="2:12" ht="37.5" x14ac:dyDescent="0.2">
      <c r="B176" s="6" t="s">
        <v>179</v>
      </c>
      <c r="C176" s="4" t="s">
        <v>180</v>
      </c>
      <c r="D176" s="4">
        <v>36.74</v>
      </c>
      <c r="E176" s="4">
        <v>36.74</v>
      </c>
      <c r="F176" s="4">
        <v>36.74</v>
      </c>
      <c r="G176" s="4">
        <v>36.74</v>
      </c>
      <c r="H176" s="4">
        <v>36.74</v>
      </c>
      <c r="I176" s="4">
        <v>36.74</v>
      </c>
      <c r="J176" s="4">
        <v>36.74</v>
      </c>
      <c r="K176" s="4">
        <v>36.74</v>
      </c>
      <c r="L176" s="4">
        <v>36.74</v>
      </c>
    </row>
    <row r="177" spans="2:12" ht="56.25" x14ac:dyDescent="0.2">
      <c r="B177" s="7" t="s">
        <v>181</v>
      </c>
      <c r="C177" s="8" t="s">
        <v>54</v>
      </c>
      <c r="D177" s="8"/>
      <c r="E177" s="5"/>
      <c r="F177" s="5"/>
      <c r="G177" s="5"/>
      <c r="H177" s="5"/>
      <c r="I177" s="5"/>
      <c r="J177" s="5"/>
      <c r="K177" s="5"/>
      <c r="L177" s="5"/>
    </row>
    <row r="178" spans="2:12" ht="37.5" x14ac:dyDescent="0.2">
      <c r="B178" s="7" t="s">
        <v>182</v>
      </c>
      <c r="C178" s="8" t="s">
        <v>59</v>
      </c>
      <c r="D178" s="8"/>
      <c r="E178" s="5"/>
      <c r="F178" s="5"/>
      <c r="G178" s="5"/>
      <c r="H178" s="5"/>
      <c r="I178" s="5"/>
      <c r="J178" s="5"/>
      <c r="K178" s="5"/>
      <c r="L178" s="5"/>
    </row>
  </sheetData>
  <mergeCells count="12">
    <mergeCell ref="B2:L2"/>
    <mergeCell ref="B3:L3"/>
    <mergeCell ref="B4:L4"/>
    <mergeCell ref="B7:B9"/>
    <mergeCell ref="C7:C9"/>
    <mergeCell ref="E8:E9"/>
    <mergeCell ref="F8:F9"/>
    <mergeCell ref="D8:D9"/>
    <mergeCell ref="B5:L5"/>
    <mergeCell ref="G8:H8"/>
    <mergeCell ref="I8:J8"/>
    <mergeCell ref="K8:L8"/>
  </mergeCells>
  <phoneticPr fontId="5" type="noConversion"/>
  <pageMargins left="0.19685039370078741" right="0.19685039370078741" top="0.39370078740157483" bottom="0.19685039370078741" header="0" footer="0"/>
  <pageSetup paperSize="9" scale="5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economy.gov.ru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Borovaya</dc:creator>
  <cp:lastModifiedBy>Litadm</cp:lastModifiedBy>
  <cp:lastPrinted>2018-11-21T11:07:25Z</cp:lastPrinted>
  <dcterms:created xsi:type="dcterms:W3CDTF">2013-05-25T16:45:04Z</dcterms:created>
  <dcterms:modified xsi:type="dcterms:W3CDTF">2023-11-09T08:14:11Z</dcterms:modified>
</cp:coreProperties>
</file>