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7" i="1"/>
  <c r="G47"/>
  <c r="H43"/>
  <c r="G43"/>
  <c r="H68"/>
  <c r="H66"/>
  <c r="H58"/>
  <c r="H54"/>
  <c r="H49"/>
  <c r="H40"/>
  <c r="H36"/>
  <c r="H30"/>
  <c r="H24"/>
  <c r="H19"/>
  <c r="H12"/>
  <c r="H7"/>
  <c r="G68"/>
  <c r="G66"/>
  <c r="G58"/>
  <c r="G54"/>
  <c r="G49"/>
  <c r="G40"/>
  <c r="G36"/>
  <c r="G30"/>
  <c r="G24"/>
  <c r="G19"/>
  <c r="G12"/>
  <c r="G7"/>
  <c r="G6" l="1"/>
  <c r="G17"/>
  <c r="H17"/>
  <c r="H6"/>
  <c r="G71" l="1"/>
  <c r="H71"/>
</calcChain>
</file>

<file path=xl/sharedStrings.xml><?xml version="1.0" encoding="utf-8"?>
<sst xmlns="http://schemas.openxmlformats.org/spreadsheetml/2006/main" count="127" uniqueCount="96">
  <si>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</si>
  <si>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</si>
  <si>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</si>
  <si>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</si>
  <si>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</si>
  <si>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</si>
  <si>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</si>
  <si>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</si>
  <si>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</si>
  <si>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</si>
  <si>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</si>
  <si>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</si>
  <si>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</si>
  <si>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</si>
  <si>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</si>
  <si>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</si>
  <si>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</si>
  <si>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</si>
  <si>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</si>
  <si>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</si>
  <si>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</si>
  <si>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</si>
  <si>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</si>
  <si>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</si>
  <si>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</si>
  <si>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</si>
  <si>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</si>
  <si>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</si>
  <si>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</si>
  <si>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</si>
  <si>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</si>
  <si>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</si>
  <si>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</si>
  <si>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</si>
  <si>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</si>
  <si>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</si>
  <si>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</si>
  <si>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</si>
  <si>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</si>
  <si>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</si>
  <si>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16 5 02 91430</t>
  </si>
  <si>
    <t>2.6.Подпрограмма  «Финансовое обеспечение  муниципальных образований Воронежской области для исполнения переданных полномочий»</t>
  </si>
  <si>
    <t>16 6 00 00000</t>
  </si>
  <si>
    <t>0203</t>
  </si>
  <si>
    <t>16 6 01 51180</t>
  </si>
  <si>
    <t>2.7.Подпрограмма 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</si>
  <si>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</si>
  <si>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</si>
  <si>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«Социальная поддержка граждан»</t>
  </si>
  <si>
    <t>1001</t>
  </si>
  <si>
    <t>16 8 01 90470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</si>
  <si>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</si>
  <si>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</si>
  <si>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</si>
  <si>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</si>
  <si>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</si>
  <si>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</si>
  <si>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</si>
  <si>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</si>
  <si>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</si>
  <si>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</si>
  <si>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</si>
  <si>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</si>
  <si>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</si>
  <si>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</si>
  <si>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</si>
  <si>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19 6 01 91220</t>
  </si>
  <si>
    <t xml:space="preserve">3.4.Подпрограмма «Содержание мест захоронения и ремонт военно-мемориальных объектов»  </t>
  </si>
  <si>
    <t>19 4 01 90600</t>
  </si>
  <si>
    <t>3.5. Подпрограмма «Реконструкция, ремонт сетей и объектов водоснабжения»</t>
  </si>
  <si>
    <t>0502</t>
  </si>
  <si>
    <t>19 5 01 90500</t>
  </si>
  <si>
    <t>0412</t>
  </si>
  <si>
    <t>3.7.Подпрограмма «Развитие градостроительной  деятельности поселения»</t>
  </si>
  <si>
    <t>19 7 01 90850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</si>
  <si>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</si>
  <si>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</si>
  <si>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</t>
  </si>
  <si>
    <t>04 1 01 90380</t>
  </si>
  <si>
    <t>5. Муниципальная Программа «Использование и охрана земель на территории Нижнеикорецкого сельского поселения»</t>
  </si>
  <si>
    <t>05 0 00 00000</t>
  </si>
  <si>
    <t>5.1.Подпрограмма               «Повышение эффективности использования и охраны земель»</t>
  </si>
  <si>
    <t>05 1 01 90390</t>
  </si>
  <si>
    <t>6. Непрограммные расходы органов местного самоуправления</t>
  </si>
  <si>
    <t>0107</t>
  </si>
  <si>
    <t>99 1 01 92070</t>
  </si>
  <si>
    <t>В С Е Г О</t>
  </si>
  <si>
    <t>Факт</t>
  </si>
  <si>
    <t>16 7 01 20540</t>
  </si>
  <si>
    <t>3.6. Подпрограмма «Повышение энергетической эффективности и сокращение энергетических издержек »</t>
  </si>
  <si>
    <t xml:space="preserve">3.8.Подпрограмма «Осуществление муниципального земельного контроля в границах поселения»  </t>
  </si>
  <si>
    <t>19 8 01 88690</t>
  </si>
  <si>
    <t>Отчет по муниципальным программам за  1 квартал 2020 года Нижнеикорецкого</t>
  </si>
  <si>
    <t xml:space="preserve"> сельского поселения </t>
  </si>
  <si>
    <t>(тыс.рублей)</t>
  </si>
  <si>
    <t>Глава Нижнеикорецкого сельского поселения:                                                Гриднева М.С.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</si>
</sst>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0" fillId="2" borderId="0" xfId="0" applyFill="1" applyAlignment="1"/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B1" workbookViewId="0">
      <selection activeCell="C46" sqref="C46:G70"/>
    </sheetView>
  </sheetViews>
  <sheetFormatPr defaultRowHeight="14.4"/>
  <cols>
    <col min="1" max="1" width="6.33203125" hidden="1" customWidth="1"/>
    <col min="2" max="2" width="2.44140625" customWidth="1"/>
    <col min="3" max="3" width="45.109375" customWidth="1"/>
    <col min="4" max="4" width="8.5546875" style="5" customWidth="1"/>
    <col min="5" max="5" width="15.21875" style="11" customWidth="1"/>
    <col min="6" max="6" width="6.6640625" style="11" customWidth="1"/>
    <col min="7" max="7" width="13.33203125" style="5" customWidth="1"/>
    <col min="8" max="8" width="12.109375" customWidth="1"/>
  </cols>
  <sheetData>
    <row r="1" spans="3:8" ht="14.55" customHeight="1">
      <c r="C1" s="50" t="s">
        <v>92</v>
      </c>
      <c r="D1" s="50"/>
      <c r="E1" s="50"/>
      <c r="F1" s="50"/>
      <c r="G1" s="50"/>
      <c r="H1" s="50"/>
    </row>
    <row r="2" spans="3:8" ht="14.55" customHeight="1">
      <c r="C2" s="50"/>
      <c r="D2" s="50"/>
      <c r="E2" s="50"/>
      <c r="F2" s="50"/>
      <c r="G2" s="50"/>
      <c r="H2" s="50"/>
    </row>
    <row r="3" spans="3:8" ht="17.399999999999999">
      <c r="C3" s="51" t="s">
        <v>93</v>
      </c>
      <c r="D3" s="51"/>
      <c r="E3" s="51"/>
      <c r="F3" s="51"/>
      <c r="G3" s="51"/>
      <c r="H3" s="51"/>
    </row>
    <row r="4" spans="3:8" ht="17.399999999999999">
      <c r="C4" s="1"/>
      <c r="D4" s="1"/>
      <c r="E4" s="1"/>
      <c r="F4" s="1"/>
      <c r="G4" s="75" t="s">
        <v>94</v>
      </c>
      <c r="H4" s="75"/>
    </row>
    <row r="5" spans="3:8" ht="15.6">
      <c r="C5" s="39" t="s">
        <v>0</v>
      </c>
      <c r="D5" s="40" t="s">
        <v>1</v>
      </c>
      <c r="E5" s="40" t="s">
        <v>2</v>
      </c>
      <c r="F5" s="12" t="s">
        <v>3</v>
      </c>
      <c r="G5" s="40" t="s">
        <v>4</v>
      </c>
      <c r="H5" s="40" t="s">
        <v>87</v>
      </c>
    </row>
    <row r="6" spans="3:8" ht="31.2">
      <c r="C6" s="13" t="s">
        <v>5</v>
      </c>
      <c r="D6" s="22"/>
      <c r="E6" s="23" t="s">
        <v>6</v>
      </c>
      <c r="F6" s="23"/>
      <c r="G6" s="24">
        <f>G7+G12</f>
        <v>1402</v>
      </c>
      <c r="H6" s="24">
        <f>H7+H12</f>
        <v>369.9</v>
      </c>
    </row>
    <row r="7" spans="3:8">
      <c r="C7" s="76" t="s">
        <v>7</v>
      </c>
      <c r="D7" s="68"/>
      <c r="E7" s="52" t="s">
        <v>8</v>
      </c>
      <c r="F7" s="52"/>
      <c r="G7" s="46">
        <f>G9+G10+G11</f>
        <v>1042</v>
      </c>
      <c r="H7" s="46">
        <f>H9+H10+H11</f>
        <v>297.7</v>
      </c>
    </row>
    <row r="8" spans="3:8" ht="22.95" customHeight="1">
      <c r="C8" s="76"/>
      <c r="D8" s="69"/>
      <c r="E8" s="53"/>
      <c r="F8" s="53"/>
      <c r="G8" s="58"/>
      <c r="H8" s="58"/>
    </row>
    <row r="9" spans="3:8" ht="15.6">
      <c r="C9" s="15"/>
      <c r="D9" s="25" t="s">
        <v>9</v>
      </c>
      <c r="E9" s="26" t="s">
        <v>10</v>
      </c>
      <c r="F9" s="26">
        <v>100</v>
      </c>
      <c r="G9" s="44">
        <v>786.4</v>
      </c>
      <c r="H9" s="44">
        <v>180.9</v>
      </c>
    </row>
    <row r="10" spans="3:8" ht="15.6">
      <c r="C10" s="15"/>
      <c r="D10" s="25" t="s">
        <v>9</v>
      </c>
      <c r="E10" s="26" t="s">
        <v>10</v>
      </c>
      <c r="F10" s="26">
        <v>200</v>
      </c>
      <c r="G10" s="44">
        <v>206.6</v>
      </c>
      <c r="H10" s="44">
        <v>105.8</v>
      </c>
    </row>
    <row r="11" spans="3:8" ht="15.6">
      <c r="C11" s="17"/>
      <c r="D11" s="25" t="s">
        <v>9</v>
      </c>
      <c r="E11" s="26" t="s">
        <v>10</v>
      </c>
      <c r="F11" s="26">
        <v>800</v>
      </c>
      <c r="G11" s="41">
        <v>49</v>
      </c>
      <c r="H11" s="41">
        <v>11</v>
      </c>
    </row>
    <row r="12" spans="3:8">
      <c r="C12" s="66" t="s">
        <v>11</v>
      </c>
      <c r="D12" s="68"/>
      <c r="E12" s="64" t="s">
        <v>12</v>
      </c>
      <c r="F12" s="64"/>
      <c r="G12" s="46">
        <f>G15+G16</f>
        <v>360</v>
      </c>
      <c r="H12" s="46">
        <f>H15+H16</f>
        <v>72.2</v>
      </c>
    </row>
    <row r="13" spans="3:8">
      <c r="C13" s="73"/>
      <c r="D13" s="71"/>
      <c r="E13" s="65"/>
      <c r="F13" s="65"/>
      <c r="G13" s="47"/>
      <c r="H13" s="47"/>
    </row>
    <row r="14" spans="3:8" ht="15.6">
      <c r="C14" s="73"/>
      <c r="D14" s="27"/>
      <c r="E14" s="74"/>
      <c r="F14" s="74"/>
      <c r="G14" s="58"/>
      <c r="H14" s="58"/>
    </row>
    <row r="15" spans="3:8" ht="15.6">
      <c r="C15" s="15"/>
      <c r="D15" s="25" t="s">
        <v>9</v>
      </c>
      <c r="E15" s="28" t="s">
        <v>13</v>
      </c>
      <c r="F15" s="28">
        <v>100</v>
      </c>
      <c r="G15" s="44">
        <v>298.8</v>
      </c>
      <c r="H15" s="44">
        <v>67.2</v>
      </c>
    </row>
    <row r="16" spans="3:8" ht="15.6">
      <c r="C16" s="19"/>
      <c r="D16" s="29" t="s">
        <v>9</v>
      </c>
      <c r="E16" s="28" t="s">
        <v>13</v>
      </c>
      <c r="F16" s="28">
        <v>200</v>
      </c>
      <c r="G16" s="44">
        <v>61.2</v>
      </c>
      <c r="H16" s="44">
        <v>5</v>
      </c>
    </row>
    <row r="17" spans="3:8" ht="46.8">
      <c r="C17" s="14" t="s">
        <v>14</v>
      </c>
      <c r="D17" s="22"/>
      <c r="E17" s="23" t="s">
        <v>15</v>
      </c>
      <c r="F17" s="23"/>
      <c r="G17" s="24">
        <f>G18+G19+G24+G30+G36+G40+G43+G46</f>
        <v>5360.6</v>
      </c>
      <c r="H17" s="24">
        <f>H18+H19+H24+H30+H36+H40+H43+H46</f>
        <v>1242.3</v>
      </c>
    </row>
    <row r="18" spans="3:8" ht="46.8">
      <c r="C18" s="16" t="s">
        <v>16</v>
      </c>
      <c r="D18" s="25" t="s">
        <v>17</v>
      </c>
      <c r="E18" s="26" t="s">
        <v>18</v>
      </c>
      <c r="F18" s="26">
        <v>100</v>
      </c>
      <c r="G18" s="44">
        <v>946.6</v>
      </c>
      <c r="H18" s="44">
        <v>190.1</v>
      </c>
    </row>
    <row r="19" spans="3:8">
      <c r="C19" s="66" t="s">
        <v>19</v>
      </c>
      <c r="D19" s="68"/>
      <c r="E19" s="52" t="s">
        <v>20</v>
      </c>
      <c r="F19" s="52"/>
      <c r="G19" s="48">
        <f>G21+G22+G23</f>
        <v>1213.7</v>
      </c>
      <c r="H19" s="48">
        <f>H21+H22+H23</f>
        <v>239.1</v>
      </c>
    </row>
    <row r="20" spans="3:8" ht="20.55" customHeight="1">
      <c r="C20" s="67"/>
      <c r="D20" s="69"/>
      <c r="E20" s="53"/>
      <c r="F20" s="53"/>
      <c r="G20" s="49"/>
      <c r="H20" s="49"/>
    </row>
    <row r="21" spans="3:8" ht="15.6">
      <c r="C21" s="19"/>
      <c r="D21" s="29" t="s">
        <v>21</v>
      </c>
      <c r="E21" s="26" t="s">
        <v>22</v>
      </c>
      <c r="F21" s="26">
        <v>100</v>
      </c>
      <c r="G21" s="77">
        <v>761.5</v>
      </c>
      <c r="H21" s="77">
        <v>183.1</v>
      </c>
    </row>
    <row r="22" spans="3:8" ht="15.6">
      <c r="C22" s="19"/>
      <c r="D22" s="29" t="s">
        <v>21</v>
      </c>
      <c r="E22" s="26" t="s">
        <v>22</v>
      </c>
      <c r="F22" s="26">
        <v>200</v>
      </c>
      <c r="G22" s="77">
        <v>451.8</v>
      </c>
      <c r="H22" s="77">
        <v>55.6</v>
      </c>
    </row>
    <row r="23" spans="3:8" ht="15.6">
      <c r="C23" s="19"/>
      <c r="D23" s="29" t="s">
        <v>21</v>
      </c>
      <c r="E23" s="26" t="s">
        <v>22</v>
      </c>
      <c r="F23" s="26">
        <v>800</v>
      </c>
      <c r="G23" s="77">
        <v>0.4</v>
      </c>
      <c r="H23" s="77">
        <v>0.4</v>
      </c>
    </row>
    <row r="24" spans="3:8">
      <c r="C24" s="70" t="s">
        <v>23</v>
      </c>
      <c r="D24" s="68"/>
      <c r="E24" s="52" t="s">
        <v>24</v>
      </c>
      <c r="F24" s="52"/>
      <c r="G24" s="48">
        <f>G26+G27+G29+G28</f>
        <v>2011.3</v>
      </c>
      <c r="H24" s="48">
        <f>H26+H27+H29+H28</f>
        <v>606.20000000000005</v>
      </c>
    </row>
    <row r="25" spans="3:8" ht="22.95" customHeight="1">
      <c r="C25" s="70"/>
      <c r="D25" s="69"/>
      <c r="E25" s="53"/>
      <c r="F25" s="53"/>
      <c r="G25" s="49"/>
      <c r="H25" s="49"/>
    </row>
    <row r="26" spans="3:8" ht="15.6">
      <c r="C26" s="16"/>
      <c r="D26" s="25" t="s">
        <v>25</v>
      </c>
      <c r="E26" s="26" t="s">
        <v>26</v>
      </c>
      <c r="F26" s="26">
        <v>100</v>
      </c>
      <c r="G26" s="77">
        <v>1603.8</v>
      </c>
      <c r="H26" s="77">
        <v>390.8</v>
      </c>
    </row>
    <row r="27" spans="3:8" ht="15.6">
      <c r="C27" s="16"/>
      <c r="D27" s="25" t="s">
        <v>25</v>
      </c>
      <c r="E27" s="26" t="s">
        <v>26</v>
      </c>
      <c r="F27" s="26">
        <v>200</v>
      </c>
      <c r="G27" s="77">
        <v>249.5</v>
      </c>
      <c r="H27" s="77">
        <v>58.6</v>
      </c>
    </row>
    <row r="28" spans="3:8" ht="15.6">
      <c r="C28" s="16"/>
      <c r="D28" s="25" t="s">
        <v>25</v>
      </c>
      <c r="E28" s="26" t="s">
        <v>26</v>
      </c>
      <c r="F28" s="26">
        <v>800</v>
      </c>
      <c r="G28" s="77">
        <v>5.5</v>
      </c>
      <c r="H28" s="77">
        <v>5.5</v>
      </c>
    </row>
    <row r="29" spans="3:8" ht="15.6">
      <c r="C29" s="16"/>
      <c r="D29" s="25" t="s">
        <v>25</v>
      </c>
      <c r="E29" s="26" t="s">
        <v>27</v>
      </c>
      <c r="F29" s="26">
        <v>800</v>
      </c>
      <c r="G29" s="77">
        <v>152.5</v>
      </c>
      <c r="H29" s="77">
        <v>151.30000000000001</v>
      </c>
    </row>
    <row r="30" spans="3:8">
      <c r="C30" s="70" t="s">
        <v>28</v>
      </c>
      <c r="D30" s="68"/>
      <c r="E30" s="52" t="s">
        <v>29</v>
      </c>
      <c r="F30" s="52"/>
      <c r="G30" s="62">
        <f>G33+G34+G35</f>
        <v>129</v>
      </c>
      <c r="H30" s="62">
        <f>H33+H34+H35</f>
        <v>30</v>
      </c>
    </row>
    <row r="31" spans="3:8">
      <c r="C31" s="70"/>
      <c r="D31" s="71"/>
      <c r="E31" s="72"/>
      <c r="F31" s="72"/>
      <c r="G31" s="62"/>
      <c r="H31" s="62"/>
    </row>
    <row r="32" spans="3:8">
      <c r="C32" s="70"/>
      <c r="D32" s="69"/>
      <c r="E32" s="53"/>
      <c r="F32" s="53"/>
      <c r="G32" s="62"/>
      <c r="H32" s="62"/>
    </row>
    <row r="33" spans="3:8" ht="15.6">
      <c r="C33" s="20"/>
      <c r="D33" s="30" t="s">
        <v>30</v>
      </c>
      <c r="E33" s="26" t="s">
        <v>31</v>
      </c>
      <c r="F33" s="31">
        <v>800</v>
      </c>
      <c r="G33" s="41">
        <v>10</v>
      </c>
      <c r="H33" s="41"/>
    </row>
    <row r="34" spans="3:8" ht="15.6">
      <c r="C34" s="20"/>
      <c r="D34" s="30" t="s">
        <v>32</v>
      </c>
      <c r="E34" s="26" t="s">
        <v>33</v>
      </c>
      <c r="F34" s="31">
        <v>700</v>
      </c>
      <c r="G34" s="41">
        <v>2</v>
      </c>
      <c r="H34" s="41"/>
    </row>
    <row r="35" spans="3:8" ht="15.6">
      <c r="C35" s="20"/>
      <c r="D35" s="30" t="s">
        <v>21</v>
      </c>
      <c r="E35" s="26" t="s">
        <v>34</v>
      </c>
      <c r="F35" s="31">
        <v>500</v>
      </c>
      <c r="G35" s="41">
        <v>117</v>
      </c>
      <c r="H35" s="41">
        <v>30</v>
      </c>
    </row>
    <row r="36" spans="3:8">
      <c r="C36" s="54" t="s">
        <v>35</v>
      </c>
      <c r="D36" s="56"/>
      <c r="E36" s="52" t="s">
        <v>36</v>
      </c>
      <c r="F36" s="52"/>
      <c r="G36" s="46">
        <f>G38+G39</f>
        <v>102</v>
      </c>
      <c r="H36" s="46">
        <f>H38+H39</f>
        <v>93</v>
      </c>
    </row>
    <row r="37" spans="3:8">
      <c r="C37" s="55"/>
      <c r="D37" s="57"/>
      <c r="E37" s="53"/>
      <c r="F37" s="53"/>
      <c r="G37" s="58"/>
      <c r="H37" s="58"/>
    </row>
    <row r="38" spans="3:8" ht="15.6">
      <c r="C38" s="21"/>
      <c r="D38" s="32" t="s">
        <v>37</v>
      </c>
      <c r="E38" s="26" t="s">
        <v>38</v>
      </c>
      <c r="F38" s="33">
        <v>200</v>
      </c>
      <c r="G38" s="42">
        <v>2</v>
      </c>
      <c r="H38" s="42"/>
    </row>
    <row r="39" spans="3:8" ht="15.6">
      <c r="C39" s="21"/>
      <c r="D39" s="32" t="s">
        <v>39</v>
      </c>
      <c r="E39" s="26" t="s">
        <v>40</v>
      </c>
      <c r="F39" s="33">
        <v>200</v>
      </c>
      <c r="G39" s="42">
        <v>100</v>
      </c>
      <c r="H39" s="42">
        <v>93</v>
      </c>
    </row>
    <row r="40" spans="3:8" ht="62.4">
      <c r="C40" s="16" t="s">
        <v>41</v>
      </c>
      <c r="D40" s="25"/>
      <c r="E40" s="26" t="s">
        <v>42</v>
      </c>
      <c r="F40" s="26"/>
      <c r="G40" s="44">
        <f>G41+G42</f>
        <v>202</v>
      </c>
      <c r="H40" s="44">
        <f>H41+H42</f>
        <v>43.8</v>
      </c>
    </row>
    <row r="41" spans="3:8" ht="15.6">
      <c r="C41" s="16"/>
      <c r="D41" s="25" t="s">
        <v>43</v>
      </c>
      <c r="E41" s="26" t="s">
        <v>44</v>
      </c>
      <c r="F41" s="26">
        <v>100</v>
      </c>
      <c r="G41" s="44">
        <v>189.6</v>
      </c>
      <c r="H41" s="44">
        <v>43.8</v>
      </c>
    </row>
    <row r="42" spans="3:8" ht="15.6">
      <c r="C42" s="16"/>
      <c r="D42" s="25" t="s">
        <v>43</v>
      </c>
      <c r="E42" s="26" t="s">
        <v>44</v>
      </c>
      <c r="F42" s="26">
        <v>200</v>
      </c>
      <c r="G42" s="44">
        <v>12.4</v>
      </c>
      <c r="H42" s="44"/>
    </row>
    <row r="43" spans="3:8" ht="46.8">
      <c r="C43" s="16" t="s">
        <v>45</v>
      </c>
      <c r="D43" s="25"/>
      <c r="E43" s="26" t="s">
        <v>47</v>
      </c>
      <c r="F43" s="26"/>
      <c r="G43" s="44">
        <f>G44+G45</f>
        <v>76</v>
      </c>
      <c r="H43" s="44">
        <f>H44+H45</f>
        <v>6</v>
      </c>
    </row>
    <row r="44" spans="3:8" ht="15.6">
      <c r="C44" s="16"/>
      <c r="D44" s="25" t="s">
        <v>46</v>
      </c>
      <c r="E44" s="26" t="s">
        <v>47</v>
      </c>
      <c r="F44" s="26">
        <v>200</v>
      </c>
      <c r="G44" s="44">
        <v>16</v>
      </c>
      <c r="H44" s="44">
        <v>6</v>
      </c>
    </row>
    <row r="45" spans="3:8" ht="15.6">
      <c r="C45" s="16"/>
      <c r="D45" s="25" t="s">
        <v>46</v>
      </c>
      <c r="E45" s="26" t="s">
        <v>88</v>
      </c>
      <c r="F45" s="26">
        <v>200</v>
      </c>
      <c r="G45" s="44">
        <v>60</v>
      </c>
      <c r="H45" s="44"/>
    </row>
    <row r="46" spans="3:8" ht="31.2">
      <c r="C46" s="18" t="s">
        <v>48</v>
      </c>
      <c r="D46" s="79" t="s">
        <v>49</v>
      </c>
      <c r="E46" s="28" t="s">
        <v>50</v>
      </c>
      <c r="F46" s="28">
        <v>300</v>
      </c>
      <c r="G46" s="78">
        <v>680</v>
      </c>
      <c r="H46" s="44">
        <v>34.1</v>
      </c>
    </row>
    <row r="47" spans="3:8" ht="14.55" customHeight="1">
      <c r="C47" s="80" t="s">
        <v>51</v>
      </c>
      <c r="D47" s="81"/>
      <c r="E47" s="82" t="s">
        <v>52</v>
      </c>
      <c r="F47" s="82"/>
      <c r="G47" s="83">
        <f>G49+G54+G58+G62+G65+G64+G63+G61</f>
        <v>10521.9</v>
      </c>
      <c r="H47" s="63">
        <f>H49+H54+H58+H62+H65+H64+H63+H61</f>
        <v>412.00000000000006</v>
      </c>
    </row>
    <row r="48" spans="3:8" ht="14.55" customHeight="1">
      <c r="C48" s="80"/>
      <c r="D48" s="84"/>
      <c r="E48" s="85"/>
      <c r="F48" s="85"/>
      <c r="G48" s="83"/>
      <c r="H48" s="63"/>
    </row>
    <row r="49" spans="3:8">
      <c r="C49" s="86" t="s">
        <v>53</v>
      </c>
      <c r="D49" s="87"/>
      <c r="E49" s="64" t="s">
        <v>54</v>
      </c>
      <c r="F49" s="64"/>
      <c r="G49" s="88">
        <f>G52+G53</f>
        <v>8435.4</v>
      </c>
      <c r="H49" s="46">
        <f>H52+H53</f>
        <v>13.1</v>
      </c>
    </row>
    <row r="50" spans="3:8">
      <c r="C50" s="89"/>
      <c r="D50" s="90"/>
      <c r="E50" s="65"/>
      <c r="F50" s="65"/>
      <c r="G50" s="91"/>
      <c r="H50" s="47"/>
    </row>
    <row r="51" spans="3:8" ht="15.6">
      <c r="C51" s="89"/>
      <c r="D51" s="92"/>
      <c r="E51" s="65"/>
      <c r="F51" s="43"/>
      <c r="G51" s="91"/>
      <c r="H51" s="47"/>
    </row>
    <row r="52" spans="3:8" ht="15.6">
      <c r="C52" s="93"/>
      <c r="D52" s="94" t="s">
        <v>55</v>
      </c>
      <c r="E52" s="28" t="s">
        <v>56</v>
      </c>
      <c r="F52" s="28">
        <v>200</v>
      </c>
      <c r="G52" s="78">
        <v>3605.7</v>
      </c>
      <c r="H52" s="44">
        <v>13.1</v>
      </c>
    </row>
    <row r="53" spans="3:8" ht="15.6">
      <c r="C53" s="93"/>
      <c r="D53" s="94" t="s">
        <v>55</v>
      </c>
      <c r="E53" s="28" t="s">
        <v>57</v>
      </c>
      <c r="F53" s="28">
        <v>200</v>
      </c>
      <c r="G53" s="78">
        <v>4829.7</v>
      </c>
      <c r="H53" s="44"/>
    </row>
    <row r="54" spans="3:8">
      <c r="C54" s="95" t="s">
        <v>58</v>
      </c>
      <c r="D54" s="96"/>
      <c r="E54" s="64" t="s">
        <v>59</v>
      </c>
      <c r="F54" s="64"/>
      <c r="G54" s="88">
        <f>G56+G57</f>
        <v>949.4</v>
      </c>
      <c r="H54" s="48">
        <f>H56+H57</f>
        <v>306.8</v>
      </c>
    </row>
    <row r="55" spans="3:8">
      <c r="C55" s="97"/>
      <c r="D55" s="98"/>
      <c r="E55" s="74"/>
      <c r="F55" s="74"/>
      <c r="G55" s="99"/>
      <c r="H55" s="49"/>
    </row>
    <row r="56" spans="3:8" ht="15.6">
      <c r="C56" s="100"/>
      <c r="D56" s="79" t="s">
        <v>60</v>
      </c>
      <c r="E56" s="28" t="s">
        <v>61</v>
      </c>
      <c r="F56" s="28">
        <v>200</v>
      </c>
      <c r="G56" s="78">
        <v>828</v>
      </c>
      <c r="H56" s="77">
        <v>306.8</v>
      </c>
    </row>
    <row r="57" spans="3:8" ht="15.6">
      <c r="C57" s="100"/>
      <c r="D57" s="79" t="s">
        <v>60</v>
      </c>
      <c r="E57" s="28" t="s">
        <v>62</v>
      </c>
      <c r="F57" s="28">
        <v>200</v>
      </c>
      <c r="G57" s="78">
        <v>121.4</v>
      </c>
      <c r="H57" s="77"/>
    </row>
    <row r="58" spans="3:8" ht="31.2">
      <c r="C58" s="38" t="s">
        <v>63</v>
      </c>
      <c r="D58" s="34"/>
      <c r="E58" s="28" t="s">
        <v>64</v>
      </c>
      <c r="F58" s="28"/>
      <c r="G58" s="78">
        <f>G59+G60</f>
        <v>997.1</v>
      </c>
      <c r="H58" s="44">
        <f>H59+H60</f>
        <v>77.900000000000006</v>
      </c>
    </row>
    <row r="59" spans="3:8" ht="15.6">
      <c r="C59" s="38"/>
      <c r="D59" s="34" t="s">
        <v>60</v>
      </c>
      <c r="E59" s="28" t="s">
        <v>65</v>
      </c>
      <c r="F59" s="28">
        <v>200</v>
      </c>
      <c r="G59" s="78">
        <v>997.1</v>
      </c>
      <c r="H59" s="44">
        <v>77.900000000000006</v>
      </c>
    </row>
    <row r="60" spans="3:8" ht="15.6">
      <c r="C60" s="38"/>
      <c r="D60" s="34" t="s">
        <v>60</v>
      </c>
      <c r="E60" s="28" t="s">
        <v>65</v>
      </c>
      <c r="F60" s="28">
        <v>800</v>
      </c>
      <c r="G60" s="78"/>
      <c r="H60" s="44"/>
    </row>
    <row r="61" spans="3:8" ht="46.8">
      <c r="C61" s="18" t="s">
        <v>67</v>
      </c>
      <c r="D61" s="34" t="s">
        <v>60</v>
      </c>
      <c r="E61" s="28" t="s">
        <v>68</v>
      </c>
      <c r="F61" s="28">
        <v>200</v>
      </c>
      <c r="G61" s="78">
        <v>39</v>
      </c>
      <c r="H61" s="44"/>
    </row>
    <row r="62" spans="3:8" ht="31.2">
      <c r="C62" s="18" t="s">
        <v>69</v>
      </c>
      <c r="D62" s="79" t="s">
        <v>70</v>
      </c>
      <c r="E62" s="28" t="s">
        <v>71</v>
      </c>
      <c r="F62" s="28">
        <v>200</v>
      </c>
      <c r="G62" s="78"/>
      <c r="H62" s="44"/>
    </row>
    <row r="63" spans="3:8" ht="46.8">
      <c r="C63" s="38" t="s">
        <v>89</v>
      </c>
      <c r="D63" s="34" t="s">
        <v>60</v>
      </c>
      <c r="E63" s="28" t="s">
        <v>66</v>
      </c>
      <c r="F63" s="28">
        <v>200</v>
      </c>
      <c r="G63" s="78">
        <v>50</v>
      </c>
      <c r="H63" s="78">
        <v>14.2</v>
      </c>
    </row>
    <row r="64" spans="3:8" ht="46.8">
      <c r="C64" s="18" t="s">
        <v>73</v>
      </c>
      <c r="D64" s="79" t="s">
        <v>72</v>
      </c>
      <c r="E64" s="28" t="s">
        <v>74</v>
      </c>
      <c r="F64" s="28">
        <v>200</v>
      </c>
      <c r="G64" s="78">
        <v>50</v>
      </c>
      <c r="H64" s="44"/>
    </row>
    <row r="65" spans="3:8" ht="46.8">
      <c r="C65" s="18" t="s">
        <v>90</v>
      </c>
      <c r="D65" s="79" t="s">
        <v>72</v>
      </c>
      <c r="E65" s="28" t="s">
        <v>91</v>
      </c>
      <c r="F65" s="28">
        <v>200</v>
      </c>
      <c r="G65" s="78">
        <v>1</v>
      </c>
      <c r="H65" s="44"/>
    </row>
    <row r="66" spans="3:8" ht="46.8">
      <c r="C66" s="101" t="s">
        <v>75</v>
      </c>
      <c r="D66" s="102"/>
      <c r="E66" s="35" t="s">
        <v>76</v>
      </c>
      <c r="F66" s="35"/>
      <c r="G66" s="103">
        <f>G67</f>
        <v>1</v>
      </c>
      <c r="H66" s="24">
        <f>H67</f>
        <v>0</v>
      </c>
    </row>
    <row r="67" spans="3:8" ht="46.8">
      <c r="C67" s="18" t="s">
        <v>77</v>
      </c>
      <c r="D67" s="104" t="s">
        <v>72</v>
      </c>
      <c r="E67" s="36" t="s">
        <v>78</v>
      </c>
      <c r="F67" s="36">
        <v>800</v>
      </c>
      <c r="G67" s="78">
        <v>1</v>
      </c>
      <c r="H67" s="44"/>
    </row>
    <row r="68" spans="3:8" ht="62.4">
      <c r="C68" s="101" t="s">
        <v>79</v>
      </c>
      <c r="D68" s="104"/>
      <c r="E68" s="35" t="s">
        <v>80</v>
      </c>
      <c r="F68" s="36"/>
      <c r="G68" s="103">
        <f>G69</f>
        <v>0</v>
      </c>
      <c r="H68" s="24">
        <f>H69</f>
        <v>0</v>
      </c>
    </row>
    <row r="69" spans="3:8" ht="46.8">
      <c r="C69" s="18" t="s">
        <v>81</v>
      </c>
      <c r="D69" s="104" t="s">
        <v>72</v>
      </c>
      <c r="E69" s="36" t="s">
        <v>82</v>
      </c>
      <c r="F69" s="36">
        <v>200</v>
      </c>
      <c r="G69" s="78"/>
      <c r="H69" s="44"/>
    </row>
    <row r="70" spans="3:8" ht="31.2">
      <c r="C70" s="105" t="s">
        <v>83</v>
      </c>
      <c r="D70" s="102" t="s">
        <v>84</v>
      </c>
      <c r="E70" s="106" t="s">
        <v>85</v>
      </c>
      <c r="F70" s="106">
        <v>800</v>
      </c>
      <c r="G70" s="103">
        <v>100</v>
      </c>
      <c r="H70" s="24"/>
    </row>
    <row r="71" spans="3:8" ht="15.6">
      <c r="C71" s="13" t="s">
        <v>86</v>
      </c>
      <c r="D71" s="22"/>
      <c r="E71" s="23"/>
      <c r="F71" s="23"/>
      <c r="G71" s="37">
        <f>G6+G17+G47+G66+G70+G68</f>
        <v>17385.5</v>
      </c>
      <c r="H71" s="37">
        <f>H6+H17+H47+H66+H70+H68</f>
        <v>2024.1999999999998</v>
      </c>
    </row>
    <row r="72" spans="3:8">
      <c r="C72" s="2"/>
      <c r="D72" s="3"/>
      <c r="E72" s="4"/>
      <c r="F72" s="4"/>
    </row>
    <row r="73" spans="3:8">
      <c r="C73" s="45" t="s">
        <v>95</v>
      </c>
      <c r="D73" s="45"/>
      <c r="E73" s="45"/>
      <c r="F73" s="6"/>
      <c r="G73" s="7"/>
    </row>
    <row r="74" spans="3:8">
      <c r="C74" s="8"/>
      <c r="D74" s="9"/>
      <c r="E74" s="59"/>
      <c r="F74" s="59"/>
      <c r="G74" s="60"/>
    </row>
    <row r="75" spans="3:8">
      <c r="C75" s="61"/>
      <c r="D75" s="61"/>
      <c r="E75" s="61"/>
      <c r="F75" s="10"/>
      <c r="G75" s="7"/>
    </row>
  </sheetData>
  <mergeCells count="59">
    <mergeCell ref="G4:H4"/>
    <mergeCell ref="C7:C8"/>
    <mergeCell ref="D7:D8"/>
    <mergeCell ref="E7:E8"/>
    <mergeCell ref="F7:F8"/>
    <mergeCell ref="G7:G8"/>
    <mergeCell ref="C19:C20"/>
    <mergeCell ref="D19:D20"/>
    <mergeCell ref="E19:E20"/>
    <mergeCell ref="F19:F20"/>
    <mergeCell ref="G19:G20"/>
    <mergeCell ref="C12:C14"/>
    <mergeCell ref="D12:D13"/>
    <mergeCell ref="E12:E14"/>
    <mergeCell ref="F12:F14"/>
    <mergeCell ref="G12:G14"/>
    <mergeCell ref="G47:G48"/>
    <mergeCell ref="C24:C25"/>
    <mergeCell ref="D24:D25"/>
    <mergeCell ref="E24:E25"/>
    <mergeCell ref="F24:F25"/>
    <mergeCell ref="G24:G25"/>
    <mergeCell ref="C30:C32"/>
    <mergeCell ref="D30:D32"/>
    <mergeCell ref="E30:E32"/>
    <mergeCell ref="F30:F32"/>
    <mergeCell ref="G30:G32"/>
    <mergeCell ref="E74:G74"/>
    <mergeCell ref="C75:E75"/>
    <mergeCell ref="H7:H8"/>
    <mergeCell ref="H12:H14"/>
    <mergeCell ref="H19:H20"/>
    <mergeCell ref="H24:H25"/>
    <mergeCell ref="H30:H32"/>
    <mergeCell ref="H36:H37"/>
    <mergeCell ref="H47:H48"/>
    <mergeCell ref="C49:C51"/>
    <mergeCell ref="D49:D50"/>
    <mergeCell ref="E49:E51"/>
    <mergeCell ref="F49:F50"/>
    <mergeCell ref="G49:G51"/>
    <mergeCell ref="C54:C55"/>
    <mergeCell ref="D54:D55"/>
    <mergeCell ref="H49:H51"/>
    <mergeCell ref="H54:H55"/>
    <mergeCell ref="C1:H2"/>
    <mergeCell ref="C3:H3"/>
    <mergeCell ref="E54:E55"/>
    <mergeCell ref="F54:F55"/>
    <mergeCell ref="G54:G55"/>
    <mergeCell ref="C36:C37"/>
    <mergeCell ref="D36:D37"/>
    <mergeCell ref="E36:E37"/>
    <mergeCell ref="F36:F37"/>
    <mergeCell ref="G36:G37"/>
    <mergeCell ref="C47:C48"/>
    <mergeCell ref="D47:D48"/>
    <mergeCell ref="E47:E48"/>
    <mergeCell ref="F47:F48"/>
  </mergeCells>
  <pageMargins left="0.85" right="0.51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2020-04-13T07:56:45Z</dcterms:modified>
</cp:coreProperties>
</file>