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500" windowWidth="10932" windowHeight="9552" activeTab="5"/>
  </bookViews>
  <sheets>
    <sheet name="решение" sheetId="1" r:id="rId1"/>
    <sheet name="1" sheetId="2" r:id="rId2"/>
    <sheet name="2" sheetId="3" r:id="rId3"/>
    <sheet name="7" sheetId="4" r:id="rId4"/>
    <sheet name="8" sheetId="5" r:id="rId5"/>
    <sheet name="9" sheetId="6" r:id="rId6"/>
  </sheets>
  <externalReferences>
    <externalReference r:id="rId9"/>
  </externalReferences>
  <definedNames>
    <definedName name="OLE_LINK1" localSheetId="0">'решение'!$A$3</definedName>
  </definedNames>
  <calcPr fullCalcOnLoad="1"/>
</workbook>
</file>

<file path=xl/sharedStrings.xml><?xml version="1.0" encoding="utf-8"?>
<sst xmlns="http://schemas.openxmlformats.org/spreadsheetml/2006/main" count="804" uniqueCount="265">
  <si>
    <t xml:space="preserve">СОВЕТ МУНИЦИПАЛЬНОГО ОБРАЗОВАНИЯ СИДОРОВСКОЕ </t>
  </si>
  <si>
    <t>ГРЯЗОВЕЦКОГО МУНИЦИПАЛЬНОГО РАЙОНА</t>
  </si>
  <si>
    <t>ВОЛОГОДСКОЙ ОБЛАСТИ</t>
  </si>
  <si>
    <t>Совет муниципального образования Сидоровское РЕШИЛ:</t>
  </si>
  <si>
    <t xml:space="preserve">Глава </t>
  </si>
  <si>
    <t xml:space="preserve">муниципального </t>
  </si>
  <si>
    <t xml:space="preserve">ИСТОЧНИКИ 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</si>
  <si>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</si>
  <si>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Федерации*</t>
  </si>
  <si>
    <t>042 01 05 00 00 00 0000 000</t>
  </si>
  <si>
    <t>Изменение остатков средств бюджета на счетах</t>
  </si>
  <si>
    <t>ИТОГО</t>
  </si>
  <si>
    <t>БЕЗВОЗМЕЗДНЫЕ ПОСТУПЛЕНИЯ ОТ ДРУГИХ БЮДЖЕТОВ БЮДЖЕТНОЙ СИСТЕМЫ РОССИЙСКОЙ ФЕДЕРАЦИИ</t>
  </si>
  <si>
    <t>000 2 02 00000 00 0000 000</t>
  </si>
  <si>
    <t>000 1 11 05035 10 0000 120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</si>
  <si>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</si>
  <si>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</si>
  <si>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</si>
  <si>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</si>
  <si>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000 1 08 00000 00 0000 000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</si>
  <si>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</si>
  <si>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</si>
  <si>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</si>
  <si>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НАЛОГИ НА ИМУЩЕСТВО</t>
  </si>
  <si>
    <t>000 1 01 02000 01 0000 110</t>
  </si>
  <si>
    <t>НАЛОГОВЫЕ И НЕНАЛОГОВЫЕ ДОХОДЫ</t>
  </si>
  <si>
    <t>000 1 00 00000 00 0000 000</t>
  </si>
  <si>
    <t>Сумма, тыс. руб.</t>
  </si>
  <si>
    <t>Наименование доходов</t>
  </si>
  <si>
    <t>Код бюджетной классификации Российской Федерации</t>
  </si>
  <si>
    <t xml:space="preserve">Объем поступлений доходов и безвозмездных поступлений в </t>
  </si>
  <si>
    <t>ВСЕГО РАСХОДОВ</t>
  </si>
  <si>
    <t>01</t>
  </si>
  <si>
    <t>03</t>
  </si>
  <si>
    <t>Пенсионное обеспечение</t>
  </si>
  <si>
    <t>Социальная политика</t>
  </si>
  <si>
    <t>04</t>
  </si>
  <si>
    <t>08</t>
  </si>
  <si>
    <t>05</t>
  </si>
  <si>
    <t>Благоустройство</t>
  </si>
  <si>
    <t>02</t>
  </si>
  <si>
    <t>Жилищно-коммунальное хозяйство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</si>
  <si>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</si>
  <si>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</si>
  <si>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</si>
  <si>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</si>
  <si>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Резервные фонды </t>
  </si>
  <si>
    <t>Общегосударственные вопросы</t>
  </si>
  <si>
    <t>тыс. рублей</t>
  </si>
  <si>
    <t>Утверждено,</t>
  </si>
  <si>
    <t>Пр</t>
  </si>
  <si>
    <t>Рз</t>
  </si>
  <si>
    <t>Наименование показателя</t>
  </si>
  <si>
    <t>Культура, кинематография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</si>
  <si>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</si>
  <si>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</si>
  <si>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Центральный аппарат</t>
  </si>
  <si>
    <t>Руководство и управление в сфере установленных функций</t>
  </si>
  <si>
    <t>Утверждено, тыс.рублей</t>
  </si>
  <si>
    <t>Вр</t>
  </si>
  <si>
    <t>Цср</t>
  </si>
  <si>
    <t>042</t>
  </si>
  <si>
    <t>Реализация других функций, связанных с обеспечением национальной безопасности и правоохр. деятельности.</t>
  </si>
  <si>
    <t>Резервные фонды</t>
  </si>
  <si>
    <t>Глава муниципального образования</t>
  </si>
  <si>
    <t>Администрация муниципального образования</t>
  </si>
  <si>
    <t>Код ведомства</t>
  </si>
  <si>
    <t>Наименование</t>
  </si>
  <si>
    <r>
      <t>Налог на доходы физических лиц</t>
    </r>
    <r>
      <rPr>
        <b/>
        <sz val="10"/>
        <color indexed="8"/>
        <rFont val="Times New Roman"/>
        <family val="1"/>
      </rPr>
      <t xml:space="preserve"> </t>
    </r>
  </si>
  <si>
    <t xml:space="preserve"> тыс. рублей;</t>
  </si>
  <si>
    <t xml:space="preserve">образования Сидоровское                                                                                                                         </t>
  </si>
  <si>
    <t xml:space="preserve"> 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</si>
  <si>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</si>
  <si>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</si>
  <si>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</si>
  <si>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</si>
  <si>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870</t>
  </si>
  <si>
    <t>10</t>
  </si>
  <si>
    <t>000 1 06 00000 00 0000 000</t>
  </si>
  <si>
    <t>ВСЕГО РАСХОДОВ:</t>
  </si>
  <si>
    <t xml:space="preserve"> 000 106 06000 00 0000 110</t>
  </si>
  <si>
    <t>042 01 05 02 01 10 0000 510</t>
  </si>
  <si>
    <t>042 01 05 02 01 10 0000 610</t>
  </si>
  <si>
    <t>Уменьшение прочих остатков денежных средств  бюджетов поселений</t>
  </si>
  <si>
    <t>Сумма   (тыс. рублей)</t>
  </si>
  <si>
    <t>Распределение бюджетных ассигнований по разделам,</t>
  </si>
  <si>
    <t>Резервные средства</t>
  </si>
  <si>
    <t>Субсидии бюджетным учреждениям</t>
  </si>
  <si>
    <t>610</t>
  </si>
  <si>
    <t>Другие  общегосударственные вопросы</t>
  </si>
  <si>
    <t>320</t>
  </si>
  <si>
    <t>Другие   общегосударственные вопросы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</si>
  <si>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</si>
  <si>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</si>
  <si>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</si>
  <si>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09</t>
  </si>
  <si>
    <t xml:space="preserve">РЕШЕНИЕ   </t>
  </si>
  <si>
    <t>Иные межбюджетные трансферты</t>
  </si>
  <si>
    <t>540</t>
  </si>
  <si>
    <t>Межбюджетные трансферты по передаче части полномочий по размещению муниципального заказа</t>
  </si>
  <si>
    <t>Межбюджетные трансферты по передаче части полномочий по внешнему финансовому контролю</t>
  </si>
  <si>
    <t>Физическая культура и спорт</t>
  </si>
  <si>
    <t>Физическая культура</t>
  </si>
  <si>
    <t>11</t>
  </si>
  <si>
    <t xml:space="preserve">   1.1) общий объем доходов в сумме       </t>
  </si>
  <si>
    <t xml:space="preserve">   1.2) общий объем расходов в сумме </t>
  </si>
  <si>
    <t xml:space="preserve">  1.3) дефицит бюджета муниципального образования в сумме 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</si>
  <si>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</si>
  <si>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</si>
  <si>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</si>
  <si>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</si>
  <si>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91 1 00 0019 0</t>
  </si>
  <si>
    <t>91 0 00 0000 0</t>
  </si>
  <si>
    <t>91 0 00 0019 0</t>
  </si>
  <si>
    <t>Иные закупки товаров, работ и услуг для обеспечения государственных (муниципальных) нужд</t>
  </si>
  <si>
    <t>Составление протоколов и рассмотрение дел об административных правонарушениях органами местного самоуправления</t>
  </si>
  <si>
    <t>91 0 00 7214 0</t>
  </si>
  <si>
    <t>Организация работы по осуществлению внутреннего муниципального финансового контроля</t>
  </si>
  <si>
    <t>13</t>
  </si>
  <si>
    <t>91 0 00 6004 0</t>
  </si>
  <si>
    <t>Организация работы по муниципальному заказу</t>
  </si>
  <si>
    <t>91 0 00 6007 0</t>
  </si>
  <si>
    <t>Организация работы муниципальной статистики</t>
  </si>
  <si>
    <t>91 0 00 6008 0</t>
  </si>
  <si>
    <t>Организация контрольной работы</t>
  </si>
  <si>
    <t>91 0 00 6010 0</t>
  </si>
  <si>
    <t>Обеспечение деятельности органов местного самоуправления</t>
  </si>
  <si>
    <t>Реализация функций, связанных с общегосударственным управлением</t>
  </si>
  <si>
    <t>91 0 00 2002 0</t>
  </si>
  <si>
    <t>Национальная оборона. Мобилизационная и вневойсковая подготовка</t>
  </si>
  <si>
    <t>91 0 00 5000 0</t>
  </si>
  <si>
    <t>91 0 00 5118 0</t>
  </si>
  <si>
    <t>91 0 00 2021 0</t>
  </si>
  <si>
    <t>91 0 00 2071 1</t>
  </si>
  <si>
    <t>91 0 00 2071 2</t>
  </si>
  <si>
    <t xml:space="preserve">04 </t>
  </si>
  <si>
    <t xml:space="preserve">09 </t>
  </si>
  <si>
    <t>00</t>
  </si>
  <si>
    <t>Культура</t>
  </si>
  <si>
    <t>Муниципальная программа "Развитие сферы культуры муниципального образования Сидоровское на  2016-2018 годы"</t>
  </si>
  <si>
    <t>01 0 00 0000 0</t>
  </si>
  <si>
    <t>Основное мероприятие "Организация и проведение культурно-массовых (культурно-досуговых, просветительских) и творческих мероприятий, клубных формирований"</t>
  </si>
  <si>
    <t>01 1 00 0000 0</t>
  </si>
  <si>
    <t>Учреждения культуры</t>
  </si>
  <si>
    <t>01 1 01 0059 0</t>
  </si>
  <si>
    <t>Доплата к пенсиям государственных служащих субъектов РФ и муниципальных служащих</t>
  </si>
  <si>
    <t>91 0 00 2022 0</t>
  </si>
  <si>
    <t>91 0 00 2023 0</t>
  </si>
  <si>
    <t>Организация работы по созданию условий для обеспечения услугами по развитию физической культуры и спорта и услугами межпоселенческих спортивных организаций и сооружений</t>
  </si>
  <si>
    <t>91 0 00 60010</t>
  </si>
  <si>
    <t>70 0 00 0000 0</t>
  </si>
  <si>
    <t>70 1 00 0000 0</t>
  </si>
  <si>
    <t>91 0 00 00000</t>
  </si>
  <si>
    <t>91 1 00 00190</t>
  </si>
  <si>
    <t>91 0 00 00190</t>
  </si>
  <si>
    <t xml:space="preserve">91 0 00 7214 0 </t>
  </si>
  <si>
    <t>91 0 00 60070</t>
  </si>
  <si>
    <t>Межбюджетные трансферты принятию и организации  выполнения планов и программ комплексного социально-экономического развития,а также организации сбора статистических показателей,характеризующих состояния экономики и социальной сферы</t>
  </si>
  <si>
    <t>91 0 00 60080</t>
  </si>
  <si>
    <t>91 0 00 60100</t>
  </si>
  <si>
    <t>91 0 00 51180</t>
  </si>
  <si>
    <t xml:space="preserve">Культура </t>
  </si>
  <si>
    <t>01 0 00 00000</t>
  </si>
  <si>
    <t>01 1 01 00590</t>
  </si>
  <si>
    <t>91 0 00 20220</t>
  </si>
  <si>
    <t>91 0 00 20230</t>
  </si>
  <si>
    <t>2018 год</t>
  </si>
  <si>
    <t>Уличное освещение (софинансирование)</t>
  </si>
  <si>
    <t>Приложение № 2 к решению Совета муниципального образования Сидоровское «О бюджете муниципального образования Сидоровское на 2018 год и на плановый период 2019-2020 годов</t>
  </si>
  <si>
    <t>бюджет муниципального образования Сидоровское на 2018 год</t>
  </si>
  <si>
    <t>З.В.Зеленева</t>
  </si>
  <si>
    <t>Приложение № 1 к решению Совета муниципального образования Сидоровское «О бюджете муниципального образования Сидоровское на 2018 год и на плановый период 2019-2020 годов»</t>
  </si>
  <si>
    <t>внутреннего финансирования дефицита бюджета муниципального образования  на 2018 год</t>
  </si>
  <si>
    <t>Приложение № 7 к решению Совета муниципального образования Сидоровское «О бюджете муниципального образования Сидоровское на 2018 год и на плановый период 2019-2020 годы»</t>
  </si>
  <si>
    <t>Приложение № 8 к решению Совета муниципального образования Сидоровское «О бюджете муниципального образования Сидоровское на 2018 год и на плановый период 2019-2020 годы»</t>
  </si>
  <si>
    <t>Оказание других видов социальной помощи</t>
  </si>
  <si>
    <t>Приложение № 9 к решению Совета муниципального образования Сидоровское «О бюджете муниципального образования Сидоровское на 2018 год и на плановый период 2019-2020 годы»»</t>
  </si>
  <si>
    <t>подразделам  классификации расходов бюджетов на 2018 год</t>
  </si>
  <si>
    <t>Распределение бюджетных ассигнований  по разделам, подразделам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</si>
  <si>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>Ведомственная структура расходов бюджета муниципального образования Сидоровское на 2018 год по главным распределителям бюджетных средств, разделам, подразделам и (или) целевым статьям (муниципальных программ и непрограммным направлениям деятельности), группам (группам и подгруппам) видов расходов классификации расходов бюджетов</t>
  </si>
  <si>
    <t>000 2 02 15001 10 0000 151</t>
  </si>
  <si>
    <t>000 2 02 10000 00 0000 151</t>
  </si>
  <si>
    <t xml:space="preserve"> 000 202 15002 10 0000 151</t>
  </si>
  <si>
    <t>Субвенции бюджетам бюджетной системы Российской Федерации</t>
  </si>
  <si>
    <t>Субвенции  бюджетам сельских поселений  на выполнение передаваемых полномочий субъектов Российской Федерации</t>
  </si>
  <si>
    <t>000 2 02 30024 10 0000 151</t>
  </si>
  <si>
    <t>000 2 02 35118 10 0000 151</t>
  </si>
  <si>
    <t>Субвенции бюджетам сельских поселений   на осуществление первичного воинского учета на территориях, где отсутствуют военные комиссариаты.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</si>
  <si>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</si>
  <si>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</si>
  <si>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000 2 02 30000 00 0000 151</t>
  </si>
  <si>
    <t>000 2 02 29999 10 0000 151</t>
  </si>
  <si>
    <t>000 1 08 04020 01 0000 110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</si>
  <si>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</si>
  <si>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бюджетной системы российской федерации</t>
  </si>
  <si>
    <t>Дотации бюджетам  сельских поселений на выравнивание  бюджетной обеспеченности.</t>
  </si>
  <si>
    <t>000 2 02 20000 00 0000 151</t>
  </si>
  <si>
    <t>000 202 40000 00 0000 151</t>
  </si>
  <si>
    <t>000 202 40014 10 0000 151</t>
  </si>
  <si>
    <t>000 1 01 00000 00 0000 000</t>
  </si>
  <si>
    <t>НАЛОГИ НА ПРИБЫЛЬ, ДОХОДЫ</t>
  </si>
  <si>
    <t xml:space="preserve">БЕЗВОЗМЕЗДНЫЕ ПОСТУПЛЕНИЯ </t>
  </si>
  <si>
    <t>Дотации бюджетам  сельских поселений на поддержку мер  по обеспечению сбалансированности  бюджетов</t>
  </si>
  <si>
    <t>Иные межбюджетные трасферты</t>
  </si>
  <si>
    <t xml:space="preserve"> Субсидии бюджетам бюджетной системы Российской Федерации ( межбюджетные субсидии)</t>
  </si>
  <si>
    <t>Увеличение прочих остатков денежных средств  бюджетов сельских  поселений</t>
  </si>
  <si>
    <t>042 01 05 00 00 00 0000 500</t>
  </si>
  <si>
    <t>Увеличение остатков средств бюджетов</t>
  </si>
  <si>
    <t>042 01 05 00 00 00 0000 600</t>
  </si>
  <si>
    <t>042 01 05 00 00 00 0000 510</t>
  </si>
  <si>
    <t>042 01 05 00 00 00 0000 610</t>
  </si>
  <si>
    <t xml:space="preserve">Уменьшение прочих остатков  денежных средств  бюджетов </t>
  </si>
  <si>
    <t xml:space="preserve">Уменьшение прочих остатков  средств  бюджетов </t>
  </si>
  <si>
    <t>Социальные выплаты гражданам, кроме публичных нормативных социальных выплат</t>
  </si>
  <si>
    <t>Социальные выплаты гражданам , кроме публичных нормаитивных социальных выплат</t>
  </si>
  <si>
    <t xml:space="preserve"> Межбюджетные трансферты на содержание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</t>
  </si>
  <si>
    <t xml:space="preserve"> Межбюджетные трансферты на содержание автомобильных дорог общего пользования внутри населенных пунктов, мостов и иных транспортных инженерных сооружений в границах поселений</t>
  </si>
  <si>
    <t>91 0 00S109 0</t>
  </si>
  <si>
    <t>Увеличение  прочих остатков   средств бюджетов</t>
  </si>
  <si>
    <t>000 2 00 00000 00 0000 000</t>
  </si>
  <si>
    <t>Национальная оборона. Мобилизационная и  вневойсковая подготовка.</t>
  </si>
  <si>
    <t>Национальная экономика.</t>
  </si>
  <si>
    <t>О внесении изменений в решение Совета муниципального обрпзования Сидоровское от 22.12.2017 года №19 " О бюджете муниципального образования Сидоровское на 2018 год и плановый период 2019-2020 годов.</t>
  </si>
  <si>
    <t>В связи с изменениями в доходной и расходной части бюджета муниципального образования Сидоровское Грязовецкого муниципального района</t>
  </si>
  <si>
    <t>1.Внести изменения в решение Совета муниципального образования Сидоровское от 22.12.2017 года</t>
  </si>
  <si>
    <t>№19 " О бюджете муниципального образования Сидоровское на 2018 год и плановый период 2019-2020 годов"</t>
  </si>
  <si>
    <t xml:space="preserve"> 5 процентов от общего годового объема доходов местного бюджета без учета утвержденного объема </t>
  </si>
  <si>
    <t>безвозмездных поступлений и поступлений налоговых доходов по дополнительным нормативам отчислений.</t>
  </si>
  <si>
    <t>Приложение № 1 к решению " О внесении изменений в решение Совета муниципального образования Сидоровское от 22.12.2017 года №19 «О бюджете муниципального образования Сидоровское на 2018 год и на плановый период 2019-2020 годов»</t>
  </si>
  <si>
    <t>Приложение № 2 к решению " О внесении изменений в решение Совета муниципального образования Сидоровское от 22.12.2017 года №19  «О бюджете муниципального образования Сидоровское на 2018 год и на плановый период 2019-2020 годов</t>
  </si>
  <si>
    <t>Приложение № 3 к решению " О внесении изменений в решение Совета муниципального образования Сидоровское от 22.12.2017 года №19 «О бюджете муниципального образования Сидоровское на 2018 год и на плановый период 2019-2020 годы»</t>
  </si>
  <si>
    <t>Приложение № 4 к решению " О внесении изменений в решение Совета муниципального образования Сидоровское от 22.12.2017 года №19 «О бюджете муниципального образования Сидоровское на 2018 год и на плановый период 2019-2020 годы»</t>
  </si>
  <si>
    <t>Другие вопросы в области национальной экономики</t>
  </si>
  <si>
    <t>12</t>
  </si>
  <si>
    <t>Мероприятия по землепользованию и землеустройству</t>
  </si>
  <si>
    <t>91 0 00 20240</t>
  </si>
  <si>
    <t>Приложение №5 к решению" О внесении изменений в решение Совета муниципального образования Сидоровское от 22.12.2018 года №19 «О бюджете муниципального образования Сидоровское на 2018 год и на плановый период 2019-2020 годы»»</t>
  </si>
  <si>
    <t xml:space="preserve"> Межбюджетные трансферты на содержание уличного освещения автомобильных дорог общего пользования внутри населенных пунктов, мостов и иных транспортных инженерных сооружений в границах поселений</t>
  </si>
  <si>
    <t>91 0 00 2071 3</t>
  </si>
  <si>
    <t>Мероприятия по землепользованию и землеустройству.</t>
  </si>
  <si>
    <t xml:space="preserve">Культура , кинематография </t>
  </si>
  <si>
    <t>Функционирование высшего должностного лица субъекта Российской Федерации и 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</si>
  <si>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</si>
  <si>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</si>
  <si>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</si>
  <si>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</si>
  <si>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 субъекта Российской Федерации и муниципального образования</t>
  </si>
  <si>
    <t>Организация работы в сфере информационных технологий, строительства, архитектуры и градостроительства</t>
  </si>
  <si>
    <t>Субсидия на оформление земельных участков из земель сельскохозяйственного назначения, находящихся в общей долевой собственности</t>
  </si>
  <si>
    <t>91 0 00 S1500</t>
  </si>
  <si>
    <t>Межбюджетные трансферты по передаче части полномочий по осуществлению внутреннего муниципального финансового контроля</t>
  </si>
  <si>
    <t>Субсидия на оформление земельных участков из земель сельскохозяйственного назначения ,находящихся в общей долевой собственности</t>
  </si>
  <si>
    <t>91 0 00 6013 0</t>
  </si>
  <si>
    <t>91 0 00 60130</t>
  </si>
  <si>
    <t>Организация досуга и обеспечение жителей поселения услугами организаций культуры</t>
  </si>
  <si>
    <t>Межбюджетные трансферты по передаче части полномочий по созданию условий для организации досуга и обеспечение жителей поселения услугами организаций культуры</t>
  </si>
  <si>
    <t>Содержание мест захоронения</t>
  </si>
  <si>
    <t>91 0 0020252</t>
  </si>
  <si>
    <t>01 1 01 60020</t>
  </si>
  <si>
    <t>01 1 01 6002 0</t>
  </si>
  <si>
    <t>Межбюджетные трансферты по передаче части полномочий в сфере информационных технологий , строительства , архитектуры и градостоительства</t>
  </si>
  <si>
    <t>2.Приложения № 1,2,7,8,9 изложить в новой редакции согласно приложениям №1,2,3,4,5 к настоящему решению.</t>
  </si>
  <si>
    <t>91 0 00 20210</t>
  </si>
  <si>
    <t>01 1 01 00000</t>
  </si>
  <si>
    <t xml:space="preserve">от 31.10.2018г.            №  37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</si>
</sst>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"/>
    <numFmt numFmtId="178" formatCode="0.000"/>
    <numFmt numFmtId="179" formatCode="#,##0.0_ ;[Red]\-#,##0.0\ "/>
    <numFmt numFmtId="180" formatCode="#,##0.0"/>
    <numFmt numFmtId="181" formatCode="#,##0.0;[Red]\-#,##0.0"/>
    <numFmt numFmtId="182" formatCode="&quot;0&quot;#;\-&quot;0&quot;#;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6" fillId="33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49" fontId="3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10" xfId="53" applyNumberFormat="1" applyFont="1" applyFill="1" applyBorder="1" applyAlignment="1" applyProtection="1">
      <alignment horizontal="center" vertical="center"/>
      <protection hidden="1"/>
    </xf>
    <xf numFmtId="176" fontId="3" fillId="0" borderId="12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justify" vertical="center" wrapText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49" fontId="2" fillId="33" borderId="10" xfId="0" applyNumberFormat="1" applyFont="1" applyFill="1" applyBorder="1" applyAlignment="1">
      <alignment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12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13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1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34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O\Desktop\2016\&#1073;&#1102;&#1076;&#1078;&#1077;&#1090;%2016\&#1080;&#1079;&#1084;&#1077;&#1085;&#1077;&#1085;&#1080;&#1103;%20&#1074;%20&#1073;&#1102;&#1076;&#1078;&#1077;&#1090;\2016\&#1073;&#1102;&#1076;&#1078;&#1077;&#1090;%2016\&#1041;&#1070;&#1044;&#1046;&#1045;&#1058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шение"/>
      <sheetName val="1"/>
      <sheetName val="2"/>
      <sheetName val="6"/>
      <sheetName val="7"/>
      <sheetName val="8"/>
      <sheetName val="9"/>
      <sheetName val="10"/>
      <sheetName val="11"/>
      <sheetName val="Лист1"/>
    </sheetNames>
    <sheetDataSet>
      <sheetData sheetId="5">
        <row r="15">
          <cell r="A15" t="str">
            <v>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="90" zoomScaleNormal="90" workbookViewId="0" topLeftCell="A1">
      <selection activeCell="A9" sqref="A9:F9"/>
    </sheetView>
  </sheetViews>
  <sheetFormatPr defaultColWidth="9.140625" defaultRowHeight="15"/>
  <cols>
    <col min="1" max="1" width="42.8515625" style="0" customWidth="1"/>
    <col min="2" max="2" width="12.421875" style="0" customWidth="1"/>
    <col min="3" max="3" width="14.7109375" style="0" customWidth="1"/>
    <col min="4" max="4" width="6.28125" style="0" customWidth="1"/>
    <col min="5" max="5" width="0.13671875" style="0" customWidth="1"/>
    <col min="6" max="6" width="13.7109375" style="0" customWidth="1"/>
  </cols>
  <sheetData>
    <row r="1" spans="2:6" ht="14.25">
      <c r="B1" s="115"/>
      <c r="C1" s="115"/>
      <c r="D1" s="115"/>
      <c r="E1" s="115"/>
      <c r="F1" s="115"/>
    </row>
    <row r="2" spans="2:6" ht="14.25">
      <c r="B2" s="56"/>
      <c r="C2" s="56"/>
      <c r="D2" s="56"/>
      <c r="E2" s="56"/>
      <c r="F2" s="56"/>
    </row>
    <row r="3" spans="1:52" ht="15.75" customHeight="1">
      <c r="A3" s="111" t="s">
        <v>0</v>
      </c>
      <c r="B3" s="111"/>
      <c r="C3" s="111"/>
      <c r="D3" s="111"/>
      <c r="E3" s="111"/>
      <c r="F3" s="111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1:6" ht="15.75" customHeight="1">
      <c r="A4" s="111" t="s">
        <v>1</v>
      </c>
      <c r="B4" s="111"/>
      <c r="C4" s="111"/>
      <c r="D4" s="111"/>
      <c r="E4" s="111"/>
      <c r="F4" s="111"/>
    </row>
    <row r="5" spans="1:6" ht="15.75" customHeight="1">
      <c r="A5" s="111" t="s">
        <v>2</v>
      </c>
      <c r="B5" s="111"/>
      <c r="C5" s="111"/>
      <c r="D5" s="111"/>
      <c r="E5" s="111"/>
      <c r="F5" s="111"/>
    </row>
    <row r="6" ht="15.75" customHeight="1">
      <c r="A6" s="1"/>
    </row>
    <row r="7" spans="1:6" ht="15.75" customHeight="1">
      <c r="A7" s="111" t="s">
        <v>96</v>
      </c>
      <c r="B7" s="111"/>
      <c r="C7" s="111"/>
      <c r="D7" s="111"/>
      <c r="E7" s="111"/>
      <c r="F7" s="111"/>
    </row>
    <row r="8" ht="15">
      <c r="A8" s="1"/>
    </row>
    <row r="9" spans="1:6" ht="15">
      <c r="A9" s="116" t="s">
        <v>264</v>
      </c>
      <c r="B9" s="116"/>
      <c r="C9" s="116"/>
      <c r="D9" s="116"/>
      <c r="E9" s="116"/>
      <c r="F9" s="116"/>
    </row>
    <row r="10" spans="1:4" ht="15">
      <c r="A10" s="22"/>
      <c r="D10" s="104"/>
    </row>
    <row r="11" ht="15">
      <c r="A11" s="3"/>
    </row>
    <row r="12" spans="1:2" ht="15">
      <c r="A12" s="21"/>
      <c r="B12" s="4"/>
    </row>
    <row r="13" ht="15">
      <c r="A13" s="5"/>
    </row>
    <row r="14" ht="93">
      <c r="A14" s="68" t="s">
        <v>222</v>
      </c>
    </row>
    <row r="15" ht="15">
      <c r="A15" s="6"/>
    </row>
    <row r="16" spans="1:8" ht="54" customHeight="1">
      <c r="A16" s="113" t="s">
        <v>223</v>
      </c>
      <c r="B16" s="114"/>
      <c r="C16" s="114"/>
      <c r="D16" s="114"/>
      <c r="E16" s="114"/>
      <c r="F16" s="114"/>
      <c r="G16" s="104"/>
      <c r="H16" s="104"/>
    </row>
    <row r="17" spans="1:8" ht="15">
      <c r="A17" s="112" t="s">
        <v>3</v>
      </c>
      <c r="B17" s="112"/>
      <c r="C17" s="112"/>
      <c r="D17" s="112"/>
      <c r="E17" s="112"/>
      <c r="F17" s="104"/>
      <c r="G17" s="104"/>
      <c r="H17" s="104"/>
    </row>
    <row r="18" spans="1:8" ht="15">
      <c r="A18" s="119" t="s">
        <v>224</v>
      </c>
      <c r="B18" s="119"/>
      <c r="C18" s="119"/>
      <c r="D18" s="119"/>
      <c r="E18" s="119"/>
      <c r="F18" s="119"/>
      <c r="G18" s="119"/>
      <c r="H18" s="119"/>
    </row>
    <row r="19" spans="1:8" ht="15">
      <c r="A19" s="119" t="s">
        <v>225</v>
      </c>
      <c r="B19" s="112"/>
      <c r="C19" s="112"/>
      <c r="D19" s="112"/>
      <c r="E19" s="112"/>
      <c r="F19" s="112"/>
      <c r="G19" s="112"/>
      <c r="H19" s="112"/>
    </row>
    <row r="20" spans="1:8" ht="19.5" customHeight="1">
      <c r="A20" s="113"/>
      <c r="B20" s="113"/>
      <c r="C20" s="113"/>
      <c r="D20" s="113"/>
      <c r="E20" s="113"/>
      <c r="F20" s="113"/>
      <c r="G20" s="104"/>
      <c r="H20" s="104"/>
    </row>
    <row r="21" spans="1:8" ht="15">
      <c r="A21" s="109" t="s">
        <v>104</v>
      </c>
      <c r="B21" s="110">
        <v>10589.5</v>
      </c>
      <c r="C21" s="109" t="s">
        <v>69</v>
      </c>
      <c r="D21" s="109"/>
      <c r="E21" s="109"/>
      <c r="F21" s="109"/>
      <c r="G21" s="104"/>
      <c r="H21" s="104"/>
    </row>
    <row r="22" spans="1:6" ht="15">
      <c r="A22" s="39" t="s">
        <v>105</v>
      </c>
      <c r="B22" s="62">
        <v>10662.4</v>
      </c>
      <c r="C22" s="40" t="s">
        <v>69</v>
      </c>
      <c r="D22" s="40"/>
      <c r="E22" s="40"/>
      <c r="F22" s="40"/>
    </row>
    <row r="23" spans="1:6" ht="30.75" customHeight="1">
      <c r="A23" s="39" t="s">
        <v>106</v>
      </c>
      <c r="B23" s="43">
        <f>B22-B21</f>
        <v>72.89999999999964</v>
      </c>
      <c r="C23" s="40" t="s">
        <v>69</v>
      </c>
      <c r="D23" s="41"/>
      <c r="E23" s="40"/>
      <c r="F23" s="39"/>
    </row>
    <row r="24" spans="1:8" ht="21" customHeight="1">
      <c r="A24" s="113" t="s">
        <v>226</v>
      </c>
      <c r="B24" s="113"/>
      <c r="C24" s="113"/>
      <c r="D24" s="113"/>
      <c r="E24" s="113"/>
      <c r="F24" s="113"/>
      <c r="G24" s="113"/>
      <c r="H24" s="113"/>
    </row>
    <row r="25" spans="1:8" ht="15">
      <c r="A25" s="113" t="s">
        <v>227</v>
      </c>
      <c r="B25" s="114"/>
      <c r="C25" s="114"/>
      <c r="D25" s="114"/>
      <c r="E25" s="114"/>
      <c r="F25" s="114"/>
      <c r="G25" s="114"/>
      <c r="H25" s="114"/>
    </row>
    <row r="26" spans="1:8" ht="47.25" customHeight="1">
      <c r="A26" s="113" t="s">
        <v>261</v>
      </c>
      <c r="B26" s="113"/>
      <c r="C26" s="113"/>
      <c r="D26" s="113"/>
      <c r="E26" s="113"/>
      <c r="F26" s="113"/>
      <c r="G26" s="113"/>
      <c r="H26" s="113"/>
    </row>
    <row r="27" spans="1:6" ht="15">
      <c r="A27" s="39"/>
      <c r="B27" s="43"/>
      <c r="C27" s="40"/>
      <c r="D27" s="40"/>
      <c r="E27" s="40"/>
      <c r="F27" s="40"/>
    </row>
    <row r="28" spans="1:6" ht="15">
      <c r="A28" s="46"/>
      <c r="B28" s="46"/>
      <c r="C28" s="46"/>
      <c r="D28" s="46"/>
      <c r="E28" s="46"/>
      <c r="F28" s="46"/>
    </row>
    <row r="29" spans="1:6" ht="15">
      <c r="A29" s="118" t="s">
        <v>4</v>
      </c>
      <c r="B29" s="118"/>
      <c r="C29" s="46"/>
      <c r="D29" s="46"/>
      <c r="E29" s="46"/>
      <c r="F29" s="46"/>
    </row>
    <row r="30" spans="1:6" ht="15">
      <c r="A30" s="46" t="s">
        <v>5</v>
      </c>
      <c r="B30" s="46"/>
      <c r="C30" s="46"/>
      <c r="D30" s="46"/>
      <c r="E30" s="46"/>
      <c r="F30" s="46"/>
    </row>
    <row r="31" spans="1:6" ht="15.75" customHeight="1">
      <c r="A31" s="46" t="s">
        <v>70</v>
      </c>
      <c r="B31" s="46"/>
      <c r="C31" s="117" t="s">
        <v>170</v>
      </c>
      <c r="D31" s="117"/>
      <c r="E31" s="117"/>
      <c r="F31" s="117"/>
    </row>
    <row r="32" spans="1:6" ht="15">
      <c r="A32" s="7"/>
      <c r="B32" s="42"/>
      <c r="C32" s="42"/>
      <c r="D32" s="42"/>
      <c r="E32" s="42"/>
      <c r="F32" s="42"/>
    </row>
    <row r="33" spans="1:6" ht="15">
      <c r="A33" s="7"/>
      <c r="B33" s="42"/>
      <c r="C33" s="42"/>
      <c r="D33" s="42"/>
      <c r="E33" s="42"/>
      <c r="F33" s="42"/>
    </row>
    <row r="34" ht="15">
      <c r="A34" s="7"/>
    </row>
  </sheetData>
  <sheetProtection/>
  <mergeCells count="16">
    <mergeCell ref="C31:F31"/>
    <mergeCell ref="A29:B29"/>
    <mergeCell ref="A18:H18"/>
    <mergeCell ref="A19:H19"/>
    <mergeCell ref="A24:H24"/>
    <mergeCell ref="A25:H25"/>
    <mergeCell ref="A26:H26"/>
    <mergeCell ref="A5:F5"/>
    <mergeCell ref="A7:F7"/>
    <mergeCell ref="A17:E17"/>
    <mergeCell ref="A16:F16"/>
    <mergeCell ref="A20:F20"/>
    <mergeCell ref="B1:F1"/>
    <mergeCell ref="A3:F3"/>
    <mergeCell ref="A4:F4"/>
    <mergeCell ref="A9:F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22">
      <selection activeCell="C15" sqref="C15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2.57421875" style="0" customWidth="1"/>
  </cols>
  <sheetData>
    <row r="1" spans="1:5" ht="84" customHeight="1">
      <c r="A1" s="42"/>
      <c r="B1" s="118" t="s">
        <v>228</v>
      </c>
      <c r="C1" s="120"/>
      <c r="D1" s="9"/>
      <c r="E1" s="9"/>
    </row>
    <row r="2" spans="1:3" ht="92.25" customHeight="1">
      <c r="A2" s="2"/>
      <c r="B2" s="118" t="s">
        <v>171</v>
      </c>
      <c r="C2" s="120"/>
    </row>
    <row r="3" spans="1:3" ht="15">
      <c r="A3" s="121" t="s">
        <v>6</v>
      </c>
      <c r="B3" s="121"/>
      <c r="C3" s="121"/>
    </row>
    <row r="4" spans="1:3" ht="31.5" customHeight="1">
      <c r="A4" s="122" t="s">
        <v>172</v>
      </c>
      <c r="B4" s="123"/>
      <c r="C4" s="123"/>
    </row>
    <row r="5" spans="1:3" ht="15">
      <c r="A5" s="8"/>
      <c r="B5" s="42"/>
      <c r="C5" s="42"/>
    </row>
    <row r="6" spans="1:3" ht="92.25">
      <c r="A6" s="34" t="s">
        <v>7</v>
      </c>
      <c r="B6" s="33" t="s">
        <v>8</v>
      </c>
      <c r="C6" s="48" t="s">
        <v>84</v>
      </c>
    </row>
    <row r="7" spans="1:3" ht="14.25">
      <c r="A7" s="31">
        <v>1</v>
      </c>
      <c r="B7" s="31">
        <v>2</v>
      </c>
      <c r="C7" s="31" t="s">
        <v>166</v>
      </c>
    </row>
    <row r="8" spans="1:3" ht="14.25">
      <c r="A8" s="31" t="s">
        <v>9</v>
      </c>
      <c r="B8" s="30" t="s">
        <v>10</v>
      </c>
      <c r="C8" s="29">
        <f>C11+C14</f>
        <v>72.89999999999964</v>
      </c>
    </row>
    <row r="9" spans="1:3" ht="14.25">
      <c r="A9" s="34" t="s">
        <v>206</v>
      </c>
      <c r="B9" s="33" t="s">
        <v>207</v>
      </c>
      <c r="C9" s="32">
        <v>-10589.5</v>
      </c>
    </row>
    <row r="10" spans="1:3" ht="14.25">
      <c r="A10" s="34" t="s">
        <v>209</v>
      </c>
      <c r="B10" s="33" t="s">
        <v>218</v>
      </c>
      <c r="C10" s="32">
        <v>-10589.5</v>
      </c>
    </row>
    <row r="11" spans="1:3" ht="26.25">
      <c r="A11" s="34" t="s">
        <v>81</v>
      </c>
      <c r="B11" s="33" t="s">
        <v>205</v>
      </c>
      <c r="C11" s="18">
        <v>-10589.5</v>
      </c>
    </row>
    <row r="12" spans="1:3" ht="14.25">
      <c r="A12" s="34" t="s">
        <v>208</v>
      </c>
      <c r="B12" s="33" t="s">
        <v>212</v>
      </c>
      <c r="C12" s="18">
        <v>10662.4</v>
      </c>
    </row>
    <row r="13" spans="1:3" ht="26.25">
      <c r="A13" s="34" t="s">
        <v>210</v>
      </c>
      <c r="B13" s="33" t="s">
        <v>211</v>
      </c>
      <c r="C13" s="18">
        <v>10662.4</v>
      </c>
    </row>
    <row r="14" spans="1:3" ht="26.25">
      <c r="A14" s="34" t="s">
        <v>82</v>
      </c>
      <c r="B14" s="33" t="s">
        <v>83</v>
      </c>
      <c r="C14" s="18">
        <v>10662.4</v>
      </c>
    </row>
    <row r="15" spans="1:3" ht="14.25">
      <c r="A15" s="31" t="s">
        <v>11</v>
      </c>
      <c r="B15" s="30"/>
      <c r="C15" s="29">
        <f>C11+C14</f>
        <v>72.89999999999964</v>
      </c>
    </row>
  </sheetData>
  <sheetProtection/>
  <mergeCells count="4">
    <mergeCell ref="B1:C1"/>
    <mergeCell ref="A3:C3"/>
    <mergeCell ref="A4:C4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31">
      <selection activeCell="C22" sqref="C22"/>
    </sheetView>
  </sheetViews>
  <sheetFormatPr defaultColWidth="9.140625" defaultRowHeight="15"/>
  <cols>
    <col min="1" max="1" width="23.7109375" style="0" customWidth="1"/>
    <col min="2" max="2" width="50.140625" style="0" customWidth="1"/>
    <col min="3" max="4" width="11.8515625" style="0" customWidth="1"/>
  </cols>
  <sheetData>
    <row r="1" spans="1:3" ht="90.75" customHeight="1">
      <c r="A1" s="44"/>
      <c r="B1" s="118" t="s">
        <v>229</v>
      </c>
      <c r="C1" s="118"/>
    </row>
    <row r="2" spans="1:3" ht="73.5" customHeight="1">
      <c r="A2" s="37"/>
      <c r="B2" s="118" t="s">
        <v>168</v>
      </c>
      <c r="C2" s="118"/>
    </row>
    <row r="3" spans="1:3" ht="15">
      <c r="A3" s="124" t="s">
        <v>30</v>
      </c>
      <c r="B3" s="124"/>
      <c r="C3" s="124"/>
    </row>
    <row r="4" spans="1:3" ht="15">
      <c r="A4" s="125" t="s">
        <v>169</v>
      </c>
      <c r="B4" s="124"/>
      <c r="C4" s="124"/>
    </row>
    <row r="5" spans="1:3" ht="15">
      <c r="A5" s="11"/>
      <c r="B5" s="45"/>
      <c r="C5" s="45"/>
    </row>
    <row r="6" spans="1:3" ht="39">
      <c r="A6" s="34" t="s">
        <v>29</v>
      </c>
      <c r="B6" s="34" t="s">
        <v>28</v>
      </c>
      <c r="C6" s="34" t="s">
        <v>27</v>
      </c>
    </row>
    <row r="7" spans="1:3" ht="26.25">
      <c r="A7" s="31" t="s">
        <v>26</v>
      </c>
      <c r="B7" s="36" t="s">
        <v>25</v>
      </c>
      <c r="C7" s="29">
        <f>C9+C10+C15+C17</f>
        <v>1384</v>
      </c>
    </row>
    <row r="8" spans="1:3" ht="26.25">
      <c r="A8" s="34" t="s">
        <v>199</v>
      </c>
      <c r="B8" s="35" t="s">
        <v>200</v>
      </c>
      <c r="C8" s="32">
        <v>190</v>
      </c>
    </row>
    <row r="9" spans="1:3" ht="26.25">
      <c r="A9" s="34" t="s">
        <v>24</v>
      </c>
      <c r="B9" s="35" t="s">
        <v>68</v>
      </c>
      <c r="C9" s="32">
        <v>190</v>
      </c>
    </row>
    <row r="10" spans="1:3" ht="23.25" customHeight="1">
      <c r="A10" s="31" t="s">
        <v>78</v>
      </c>
      <c r="B10" s="36" t="s">
        <v>23</v>
      </c>
      <c r="C10" s="29">
        <v>1017</v>
      </c>
    </row>
    <row r="11" spans="1:3" ht="39">
      <c r="A11" s="34" t="s">
        <v>22</v>
      </c>
      <c r="B11" s="33" t="s">
        <v>21</v>
      </c>
      <c r="C11" s="32">
        <v>356</v>
      </c>
    </row>
    <row r="12" spans="1:3" ht="27.75" customHeight="1">
      <c r="A12" s="34" t="s">
        <v>80</v>
      </c>
      <c r="B12" s="35" t="s">
        <v>20</v>
      </c>
      <c r="C12" s="32">
        <f>SUM(C13:C14)</f>
        <v>661</v>
      </c>
    </row>
    <row r="13" spans="1:3" ht="33.75" customHeight="1">
      <c r="A13" s="34" t="s">
        <v>107</v>
      </c>
      <c r="B13" s="35" t="s">
        <v>108</v>
      </c>
      <c r="C13" s="32">
        <v>245</v>
      </c>
    </row>
    <row r="14" spans="1:3" ht="37.5" customHeight="1">
      <c r="A14" s="34" t="s">
        <v>109</v>
      </c>
      <c r="B14" s="35" t="s">
        <v>110</v>
      </c>
      <c r="C14" s="32">
        <v>416</v>
      </c>
    </row>
    <row r="15" spans="1:3" ht="26.25">
      <c r="A15" s="31" t="s">
        <v>19</v>
      </c>
      <c r="B15" s="36" t="s">
        <v>18</v>
      </c>
      <c r="C15" s="29">
        <f>C16</f>
        <v>12</v>
      </c>
    </row>
    <row r="16" spans="1:3" ht="70.5" customHeight="1">
      <c r="A16" s="34" t="s">
        <v>192</v>
      </c>
      <c r="B16" s="35" t="s">
        <v>17</v>
      </c>
      <c r="C16" s="32">
        <v>12</v>
      </c>
    </row>
    <row r="17" spans="1:3" ht="46.5" customHeight="1">
      <c r="A17" s="31" t="s">
        <v>16</v>
      </c>
      <c r="B17" s="36" t="s">
        <v>15</v>
      </c>
      <c r="C17" s="29">
        <f>C18</f>
        <v>165</v>
      </c>
    </row>
    <row r="18" spans="1:9" ht="74.25" customHeight="1">
      <c r="A18" s="34" t="s">
        <v>14</v>
      </c>
      <c r="B18" s="69" t="s">
        <v>193</v>
      </c>
      <c r="C18" s="32">
        <v>165</v>
      </c>
      <c r="D18" s="10"/>
      <c r="E18" s="10"/>
      <c r="F18" s="10"/>
      <c r="G18" s="10"/>
      <c r="H18" s="10"/>
      <c r="I18" s="10"/>
    </row>
    <row r="19" spans="1:9" ht="55.5" customHeight="1">
      <c r="A19" s="31" t="s">
        <v>219</v>
      </c>
      <c r="B19" s="102" t="s">
        <v>201</v>
      </c>
      <c r="C19" s="29">
        <f>C21+C24+C27+C29</f>
        <v>9205.5</v>
      </c>
      <c r="D19" s="10"/>
      <c r="E19" s="10"/>
      <c r="F19" s="10"/>
      <c r="G19" s="10"/>
      <c r="H19" s="10"/>
      <c r="I19" s="10"/>
    </row>
    <row r="20" spans="1:3" ht="50.25" customHeight="1">
      <c r="A20" s="34" t="s">
        <v>13</v>
      </c>
      <c r="B20" s="35" t="s">
        <v>12</v>
      </c>
      <c r="C20" s="32">
        <v>8975.5</v>
      </c>
    </row>
    <row r="21" spans="1:3" ht="50.25" customHeight="1">
      <c r="A21" s="31" t="s">
        <v>181</v>
      </c>
      <c r="B21" s="36" t="s">
        <v>194</v>
      </c>
      <c r="C21" s="29">
        <v>7488</v>
      </c>
    </row>
    <row r="22" spans="1:3" ht="31.5" customHeight="1">
      <c r="A22" s="34" t="s">
        <v>180</v>
      </c>
      <c r="B22" s="35" t="s">
        <v>195</v>
      </c>
      <c r="C22" s="32">
        <v>5555.7</v>
      </c>
    </row>
    <row r="23" spans="1:3" ht="26.25">
      <c r="A23" s="34" t="s">
        <v>182</v>
      </c>
      <c r="B23" s="35" t="s">
        <v>202</v>
      </c>
      <c r="C23" s="32">
        <v>1932.3</v>
      </c>
    </row>
    <row r="24" spans="1:3" ht="26.25">
      <c r="A24" s="31" t="s">
        <v>190</v>
      </c>
      <c r="B24" s="36" t="s">
        <v>183</v>
      </c>
      <c r="C24" s="29">
        <v>86.1</v>
      </c>
    </row>
    <row r="25" spans="1:3" ht="39">
      <c r="A25" s="34" t="s">
        <v>185</v>
      </c>
      <c r="B25" s="35" t="s">
        <v>184</v>
      </c>
      <c r="C25" s="32">
        <v>0.4</v>
      </c>
    </row>
    <row r="26" spans="1:3" ht="49.5" customHeight="1">
      <c r="A26" s="34" t="s">
        <v>186</v>
      </c>
      <c r="B26" s="35" t="s">
        <v>187</v>
      </c>
      <c r="C26" s="32">
        <v>85.7</v>
      </c>
    </row>
    <row r="27" spans="1:3" ht="49.5" customHeight="1">
      <c r="A27" s="106" t="s">
        <v>196</v>
      </c>
      <c r="B27" s="36" t="s">
        <v>204</v>
      </c>
      <c r="C27" s="29">
        <v>398.5</v>
      </c>
    </row>
    <row r="28" spans="1:3" ht="80.25" customHeight="1">
      <c r="A28" s="103" t="s">
        <v>191</v>
      </c>
      <c r="B28" s="35" t="s">
        <v>188</v>
      </c>
      <c r="C28" s="92">
        <v>398.5</v>
      </c>
    </row>
    <row r="29" spans="1:3" ht="80.25" customHeight="1">
      <c r="A29" s="107" t="s">
        <v>197</v>
      </c>
      <c r="B29" s="101" t="s">
        <v>203</v>
      </c>
      <c r="C29" s="108">
        <v>1232.9</v>
      </c>
    </row>
    <row r="30" spans="1:3" ht="54.75" customHeight="1">
      <c r="A30" s="105" t="s">
        <v>198</v>
      </c>
      <c r="B30" s="91" t="s">
        <v>189</v>
      </c>
      <c r="C30" s="70">
        <v>1232.9</v>
      </c>
    </row>
    <row r="31" spans="1:3" ht="14.25">
      <c r="A31" s="31" t="s">
        <v>11</v>
      </c>
      <c r="B31" s="36"/>
      <c r="C31" s="29">
        <f>C7+C19</f>
        <v>10589.5</v>
      </c>
    </row>
  </sheetData>
  <sheetProtection/>
  <mergeCells count="4">
    <mergeCell ref="A3:C3"/>
    <mergeCell ref="A4:C4"/>
    <mergeCell ref="B1:C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0">
      <selection activeCell="D12" sqref="D12"/>
    </sheetView>
  </sheetViews>
  <sheetFormatPr defaultColWidth="9.140625" defaultRowHeight="15"/>
  <cols>
    <col min="1" max="1" width="53.57421875" style="0" customWidth="1"/>
    <col min="2" max="2" width="4.421875" style="0" customWidth="1"/>
    <col min="3" max="3" width="5.421875" style="0" customWidth="1"/>
    <col min="4" max="4" width="22.28125" style="0" customWidth="1"/>
  </cols>
  <sheetData>
    <row r="1" spans="2:4" ht="147" customHeight="1">
      <c r="B1" s="118" t="s">
        <v>230</v>
      </c>
      <c r="C1" s="118"/>
      <c r="D1" s="118"/>
    </row>
    <row r="2" spans="1:4" ht="114" customHeight="1">
      <c r="A2" s="13"/>
      <c r="B2" s="118" t="s">
        <v>173</v>
      </c>
      <c r="C2" s="118"/>
      <c r="D2" s="118"/>
    </row>
    <row r="3" spans="1:4" ht="22.5" customHeight="1">
      <c r="A3" s="126" t="s">
        <v>85</v>
      </c>
      <c r="B3" s="126"/>
      <c r="C3" s="126"/>
      <c r="D3" s="126"/>
    </row>
    <row r="4" spans="1:4" ht="15">
      <c r="A4" s="125" t="s">
        <v>177</v>
      </c>
      <c r="B4" s="124"/>
      <c r="C4" s="124"/>
      <c r="D4" s="124"/>
    </row>
    <row r="5" ht="15">
      <c r="A5" s="12"/>
    </row>
    <row r="6" spans="1:4" ht="14.25">
      <c r="A6" s="127" t="s">
        <v>52</v>
      </c>
      <c r="B6" s="127" t="s">
        <v>51</v>
      </c>
      <c r="C6" s="128" t="s">
        <v>50</v>
      </c>
      <c r="D6" s="48" t="s">
        <v>49</v>
      </c>
    </row>
    <row r="7" spans="1:4" ht="14.25">
      <c r="A7" s="127"/>
      <c r="B7" s="127"/>
      <c r="C7" s="128"/>
      <c r="D7" s="50" t="s">
        <v>48</v>
      </c>
    </row>
    <row r="8" spans="1:4" ht="14.25">
      <c r="A8" s="17" t="s">
        <v>47</v>
      </c>
      <c r="B8" s="57" t="s">
        <v>32</v>
      </c>
      <c r="C8" s="57"/>
      <c r="D8" s="61">
        <f>D9+D10+D11+D12</f>
        <v>4529.2</v>
      </c>
    </row>
    <row r="9" spans="1:4" ht="28.5" customHeight="1">
      <c r="A9" s="20" t="s">
        <v>241</v>
      </c>
      <c r="B9" s="19" t="s">
        <v>32</v>
      </c>
      <c r="C9" s="19" t="s">
        <v>40</v>
      </c>
      <c r="D9" s="70">
        <v>594</v>
      </c>
    </row>
    <row r="10" spans="1:4" ht="43.5" customHeight="1">
      <c r="A10" s="20" t="s">
        <v>242</v>
      </c>
      <c r="B10" s="19" t="s">
        <v>32</v>
      </c>
      <c r="C10" s="19" t="s">
        <v>36</v>
      </c>
      <c r="D10" s="70">
        <v>3215.2</v>
      </c>
    </row>
    <row r="11" spans="1:4" ht="14.25">
      <c r="A11" s="20" t="s">
        <v>46</v>
      </c>
      <c r="B11" s="19" t="s">
        <v>32</v>
      </c>
      <c r="C11" s="19">
        <v>11</v>
      </c>
      <c r="D11" s="70">
        <v>10</v>
      </c>
    </row>
    <row r="12" spans="1:4" ht="14.25">
      <c r="A12" s="20" t="s">
        <v>92</v>
      </c>
      <c r="B12" s="19" t="s">
        <v>32</v>
      </c>
      <c r="C12" s="19">
        <v>13</v>
      </c>
      <c r="D12" s="70">
        <v>710</v>
      </c>
    </row>
    <row r="13" spans="1:4" ht="14.25">
      <c r="A13" s="17" t="s">
        <v>45</v>
      </c>
      <c r="B13" s="57" t="s">
        <v>40</v>
      </c>
      <c r="C13" s="57"/>
      <c r="D13" s="71">
        <f>D14</f>
        <v>85.7</v>
      </c>
    </row>
    <row r="14" spans="1:4" ht="14.25">
      <c r="A14" s="20" t="s">
        <v>44</v>
      </c>
      <c r="B14" s="19" t="s">
        <v>40</v>
      </c>
      <c r="C14" s="19" t="s">
        <v>33</v>
      </c>
      <c r="D14" s="70">
        <v>85.7</v>
      </c>
    </row>
    <row r="15" spans="1:4" ht="26.25">
      <c r="A15" s="17" t="s">
        <v>43</v>
      </c>
      <c r="B15" s="57" t="s">
        <v>33</v>
      </c>
      <c r="C15" s="57"/>
      <c r="D15" s="71">
        <f>D16</f>
        <v>25</v>
      </c>
    </row>
    <row r="16" spans="1:4" ht="14.25">
      <c r="A16" s="20" t="s">
        <v>42</v>
      </c>
      <c r="B16" s="19" t="s">
        <v>33</v>
      </c>
      <c r="C16" s="19">
        <v>10</v>
      </c>
      <c r="D16" s="70">
        <v>25</v>
      </c>
    </row>
    <row r="17" spans="1:4" ht="14.25">
      <c r="A17" s="17" t="s">
        <v>93</v>
      </c>
      <c r="B17" s="57" t="s">
        <v>36</v>
      </c>
      <c r="C17" s="19"/>
      <c r="D17" s="71">
        <v>1382.8</v>
      </c>
    </row>
    <row r="18" spans="1:4" ht="14.25">
      <c r="A18" s="20" t="s">
        <v>94</v>
      </c>
      <c r="B18" s="19" t="s">
        <v>36</v>
      </c>
      <c r="C18" s="19" t="s">
        <v>95</v>
      </c>
      <c r="D18" s="70">
        <v>1232.9</v>
      </c>
    </row>
    <row r="19" spans="1:4" ht="14.25">
      <c r="A19" s="20" t="s">
        <v>232</v>
      </c>
      <c r="B19" s="19" t="s">
        <v>36</v>
      </c>
      <c r="C19" s="19" t="s">
        <v>233</v>
      </c>
      <c r="D19" s="70">
        <v>149.9</v>
      </c>
    </row>
    <row r="20" spans="1:4" ht="14.25">
      <c r="A20" s="17" t="s">
        <v>41</v>
      </c>
      <c r="B20" s="57" t="s">
        <v>38</v>
      </c>
      <c r="C20" s="57"/>
      <c r="D20" s="71">
        <v>503.5</v>
      </c>
    </row>
    <row r="21" spans="1:4" ht="14.25">
      <c r="A21" s="52" t="s">
        <v>39</v>
      </c>
      <c r="B21" s="55" t="s">
        <v>38</v>
      </c>
      <c r="C21" s="55" t="s">
        <v>33</v>
      </c>
      <c r="D21" s="72">
        <v>503.5</v>
      </c>
    </row>
    <row r="22" spans="1:4" ht="14.25">
      <c r="A22" s="17" t="s">
        <v>240</v>
      </c>
      <c r="B22" s="57" t="s">
        <v>37</v>
      </c>
      <c r="C22" s="57"/>
      <c r="D22" s="16">
        <v>3741.2</v>
      </c>
    </row>
    <row r="23" spans="1:4" ht="30" customHeight="1">
      <c r="A23" s="20" t="s">
        <v>138</v>
      </c>
      <c r="B23" s="55" t="s">
        <v>37</v>
      </c>
      <c r="C23" s="55" t="s">
        <v>32</v>
      </c>
      <c r="D23" s="54">
        <v>3741.2</v>
      </c>
    </row>
    <row r="24" spans="1:4" ht="14.25">
      <c r="A24" s="17" t="s">
        <v>35</v>
      </c>
      <c r="B24" s="57">
        <v>10</v>
      </c>
      <c r="C24" s="57"/>
      <c r="D24" s="16">
        <v>184</v>
      </c>
    </row>
    <row r="25" spans="1:4" ht="14.25">
      <c r="A25" s="52" t="s">
        <v>34</v>
      </c>
      <c r="B25" s="55">
        <v>10</v>
      </c>
      <c r="C25" s="55" t="s">
        <v>32</v>
      </c>
      <c r="D25" s="54">
        <v>184</v>
      </c>
    </row>
    <row r="26" spans="1:4" ht="14.25">
      <c r="A26" s="17" t="s">
        <v>101</v>
      </c>
      <c r="B26" s="57">
        <v>11</v>
      </c>
      <c r="C26" s="57"/>
      <c r="D26" s="16">
        <f>D27</f>
        <v>211</v>
      </c>
    </row>
    <row r="27" spans="1:4" ht="14.25">
      <c r="A27" s="20" t="s">
        <v>102</v>
      </c>
      <c r="B27" s="19">
        <v>11</v>
      </c>
      <c r="C27" s="19" t="s">
        <v>32</v>
      </c>
      <c r="D27" s="54">
        <v>211</v>
      </c>
    </row>
    <row r="28" spans="1:4" ht="14.25">
      <c r="A28" s="17" t="s">
        <v>31</v>
      </c>
      <c r="B28" s="17"/>
      <c r="C28" s="17"/>
      <c r="D28" s="16">
        <f>D8+D13+D15+D17+D20+D22+D24+D26</f>
        <v>10662.4</v>
      </c>
    </row>
    <row r="29" ht="14.25">
      <c r="D29" s="47"/>
    </row>
  </sheetData>
  <sheetProtection/>
  <mergeCells count="7">
    <mergeCell ref="B1:D1"/>
    <mergeCell ref="A3:D3"/>
    <mergeCell ref="A4:D4"/>
    <mergeCell ref="A6:A7"/>
    <mergeCell ref="B6:B7"/>
    <mergeCell ref="C6:C7"/>
    <mergeCell ref="B2:D2"/>
  </mergeCells>
  <printOptions/>
  <pageMargins left="1.1811023622047245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67">
      <selection activeCell="F12" sqref="F12"/>
    </sheetView>
  </sheetViews>
  <sheetFormatPr defaultColWidth="9.140625" defaultRowHeight="15"/>
  <cols>
    <col min="1" max="1" width="44.7109375" style="0" customWidth="1"/>
    <col min="2" max="2" width="4.421875" style="0" customWidth="1"/>
    <col min="3" max="3" width="3.28125" style="0" customWidth="1"/>
    <col min="4" max="4" width="12.28125" style="14" customWidth="1"/>
    <col min="5" max="5" width="4.8515625" style="14" customWidth="1"/>
    <col min="6" max="6" width="11.140625" style="0" customWidth="1"/>
    <col min="7" max="7" width="9.140625" style="0" customWidth="1"/>
  </cols>
  <sheetData>
    <row r="1" spans="2:6" ht="156.75" customHeight="1">
      <c r="B1" s="118" t="s">
        <v>231</v>
      </c>
      <c r="C1" s="118"/>
      <c r="D1" s="118"/>
      <c r="E1" s="118"/>
      <c r="F1" s="118"/>
    </row>
    <row r="2" spans="2:6" ht="131.25" customHeight="1">
      <c r="B2" s="118" t="s">
        <v>174</v>
      </c>
      <c r="C2" s="118"/>
      <c r="D2" s="118"/>
      <c r="E2" s="118"/>
      <c r="F2" s="118"/>
    </row>
    <row r="3" spans="1:9" ht="72.75" customHeight="1">
      <c r="A3" s="122" t="s">
        <v>178</v>
      </c>
      <c r="B3" s="122"/>
      <c r="C3" s="122"/>
      <c r="D3" s="122"/>
      <c r="E3" s="122"/>
      <c r="F3" s="122"/>
      <c r="G3" s="15"/>
      <c r="H3" s="15"/>
      <c r="I3" s="15"/>
    </row>
    <row r="4" spans="1:6" ht="4.5" customHeight="1">
      <c r="A4" s="129" t="s">
        <v>71</v>
      </c>
      <c r="B4" s="129"/>
      <c r="C4" s="129"/>
      <c r="D4" s="129"/>
      <c r="E4" s="129"/>
      <c r="F4" s="129"/>
    </row>
    <row r="5" spans="1:6" ht="15" customHeight="1">
      <c r="A5" s="130" t="s">
        <v>52</v>
      </c>
      <c r="B5" s="130" t="s">
        <v>51</v>
      </c>
      <c r="C5" s="130" t="s">
        <v>50</v>
      </c>
      <c r="D5" s="132" t="s">
        <v>60</v>
      </c>
      <c r="E5" s="132" t="s">
        <v>59</v>
      </c>
      <c r="F5" s="130" t="s">
        <v>58</v>
      </c>
    </row>
    <row r="6" spans="1:6" ht="14.25">
      <c r="A6" s="131"/>
      <c r="B6" s="131"/>
      <c r="C6" s="131"/>
      <c r="D6" s="133"/>
      <c r="E6" s="133"/>
      <c r="F6" s="131"/>
    </row>
    <row r="7" spans="1:6" ht="15.75" customHeight="1">
      <c r="A7" s="25" t="s">
        <v>47</v>
      </c>
      <c r="B7" s="23" t="s">
        <v>32</v>
      </c>
      <c r="C7" s="23"/>
      <c r="D7" s="24"/>
      <c r="E7" s="23"/>
      <c r="F7" s="73">
        <f>F8+F11+F22+F19</f>
        <v>4529.200000000001</v>
      </c>
    </row>
    <row r="8" spans="1:6" ht="52.5" customHeight="1">
      <c r="A8" s="74" t="s">
        <v>243</v>
      </c>
      <c r="B8" s="75" t="s">
        <v>32</v>
      </c>
      <c r="C8" s="75" t="s">
        <v>40</v>
      </c>
      <c r="D8" s="76"/>
      <c r="E8" s="75"/>
      <c r="F8" s="77">
        <v>594</v>
      </c>
    </row>
    <row r="9" spans="1:6" ht="26.25">
      <c r="A9" s="20" t="s">
        <v>64</v>
      </c>
      <c r="B9" s="26" t="s">
        <v>32</v>
      </c>
      <c r="C9" s="26" t="s">
        <v>40</v>
      </c>
      <c r="D9" s="28" t="s">
        <v>111</v>
      </c>
      <c r="E9" s="26"/>
      <c r="F9" s="70">
        <v>594</v>
      </c>
    </row>
    <row r="10" spans="1:6" ht="26.25">
      <c r="A10" s="49" t="s">
        <v>73</v>
      </c>
      <c r="B10" s="26" t="s">
        <v>32</v>
      </c>
      <c r="C10" s="26" t="s">
        <v>40</v>
      </c>
      <c r="D10" s="28" t="s">
        <v>111</v>
      </c>
      <c r="E10" s="26" t="s">
        <v>72</v>
      </c>
      <c r="F10" s="70">
        <v>594</v>
      </c>
    </row>
    <row r="11" spans="1:6" ht="58.5" customHeight="1">
      <c r="A11" s="78" t="s">
        <v>244</v>
      </c>
      <c r="B11" s="75" t="s">
        <v>32</v>
      </c>
      <c r="C11" s="75" t="s">
        <v>36</v>
      </c>
      <c r="D11" s="76"/>
      <c r="E11" s="75"/>
      <c r="F11" s="77">
        <f>F12+F17</f>
        <v>3215.2000000000003</v>
      </c>
    </row>
    <row r="12" spans="1:6" ht="64.5" customHeight="1">
      <c r="A12" s="27" t="s">
        <v>245</v>
      </c>
      <c r="B12" s="26" t="s">
        <v>32</v>
      </c>
      <c r="C12" s="26" t="s">
        <v>36</v>
      </c>
      <c r="D12" s="28" t="s">
        <v>112</v>
      </c>
      <c r="E12" s="26"/>
      <c r="F12" s="70">
        <v>3214.8</v>
      </c>
    </row>
    <row r="13" spans="1:6" ht="26.25">
      <c r="A13" s="27" t="s">
        <v>56</v>
      </c>
      <c r="B13" s="26" t="s">
        <v>32</v>
      </c>
      <c r="C13" s="26" t="s">
        <v>36</v>
      </c>
      <c r="D13" s="28" t="s">
        <v>113</v>
      </c>
      <c r="E13" s="26"/>
      <c r="F13" s="70">
        <v>2930.6</v>
      </c>
    </row>
    <row r="14" spans="1:6" ht="26.25">
      <c r="A14" s="49" t="s">
        <v>73</v>
      </c>
      <c r="B14" s="26" t="s">
        <v>32</v>
      </c>
      <c r="C14" s="26" t="s">
        <v>36</v>
      </c>
      <c r="D14" s="28" t="s">
        <v>113</v>
      </c>
      <c r="E14" s="60">
        <v>120</v>
      </c>
      <c r="F14" s="70">
        <v>2351.8</v>
      </c>
    </row>
    <row r="15" spans="1:6" ht="26.25">
      <c r="A15" s="49" t="s">
        <v>114</v>
      </c>
      <c r="B15" s="26" t="s">
        <v>32</v>
      </c>
      <c r="C15" s="26" t="s">
        <v>36</v>
      </c>
      <c r="D15" s="28" t="s">
        <v>113</v>
      </c>
      <c r="E15" s="60">
        <v>240</v>
      </c>
      <c r="F15" s="70">
        <v>826</v>
      </c>
    </row>
    <row r="16" spans="1:6" ht="18.75" customHeight="1">
      <c r="A16" s="49" t="s">
        <v>74</v>
      </c>
      <c r="B16" s="26" t="s">
        <v>32</v>
      </c>
      <c r="C16" s="26" t="s">
        <v>36</v>
      </c>
      <c r="D16" s="28" t="s">
        <v>113</v>
      </c>
      <c r="E16" s="60">
        <v>850</v>
      </c>
      <c r="F16" s="70">
        <v>37</v>
      </c>
    </row>
    <row r="17" spans="1:6" ht="37.5" customHeight="1">
      <c r="A17" s="59" t="s">
        <v>115</v>
      </c>
      <c r="B17" s="79" t="s">
        <v>32</v>
      </c>
      <c r="C17" s="79" t="s">
        <v>36</v>
      </c>
      <c r="D17" s="80" t="s">
        <v>116</v>
      </c>
      <c r="E17" s="79"/>
      <c r="F17" s="81">
        <f>F18</f>
        <v>0.4</v>
      </c>
    </row>
    <row r="18" spans="1:6" s="58" customFormat="1" ht="33.75" customHeight="1">
      <c r="A18" s="49" t="str">
        <f>'[1]8'!A15</f>
        <v>Иные закупки товаров, работ и услуг для обеспечения государственных (муниципальных) нужд</v>
      </c>
      <c r="B18" s="79" t="s">
        <v>32</v>
      </c>
      <c r="C18" s="79" t="s">
        <v>36</v>
      </c>
      <c r="D18" s="80" t="s">
        <v>116</v>
      </c>
      <c r="E18" s="79" t="s">
        <v>75</v>
      </c>
      <c r="F18" s="81">
        <v>0.4</v>
      </c>
    </row>
    <row r="19" spans="1:6" s="58" customFormat="1" ht="21.75" customHeight="1">
      <c r="A19" s="93" t="s">
        <v>63</v>
      </c>
      <c r="B19" s="83" t="s">
        <v>32</v>
      </c>
      <c r="C19" s="83" t="s">
        <v>103</v>
      </c>
      <c r="D19" s="84"/>
      <c r="E19" s="83"/>
      <c r="F19" s="85">
        <f>F20</f>
        <v>10</v>
      </c>
    </row>
    <row r="20" spans="1:6" s="58" customFormat="1" ht="18" customHeight="1">
      <c r="A20" s="59" t="s">
        <v>55</v>
      </c>
      <c r="B20" s="79" t="s">
        <v>32</v>
      </c>
      <c r="C20" s="79" t="s">
        <v>103</v>
      </c>
      <c r="D20" s="80" t="s">
        <v>150</v>
      </c>
      <c r="E20" s="79"/>
      <c r="F20" s="81">
        <f>F21</f>
        <v>10</v>
      </c>
    </row>
    <row r="21" spans="1:6" s="58" customFormat="1" ht="20.25" customHeight="1">
      <c r="A21" s="59" t="s">
        <v>86</v>
      </c>
      <c r="B21" s="79" t="s">
        <v>32</v>
      </c>
      <c r="C21" s="79" t="s">
        <v>103</v>
      </c>
      <c r="D21" s="80" t="s">
        <v>151</v>
      </c>
      <c r="E21" s="79" t="s">
        <v>76</v>
      </c>
      <c r="F21" s="81">
        <v>10</v>
      </c>
    </row>
    <row r="22" spans="1:6" ht="14.25">
      <c r="A22" s="82" t="s">
        <v>89</v>
      </c>
      <c r="B22" s="83" t="s">
        <v>32</v>
      </c>
      <c r="C22" s="83">
        <v>13</v>
      </c>
      <c r="D22" s="84"/>
      <c r="E22" s="83"/>
      <c r="F22" s="85">
        <f>F23+F25+F27+F29+F31+F33</f>
        <v>710</v>
      </c>
    </row>
    <row r="23" spans="1:6" ht="31.5" customHeight="1">
      <c r="A23" s="86" t="s">
        <v>117</v>
      </c>
      <c r="B23" s="79" t="s">
        <v>32</v>
      </c>
      <c r="C23" s="79" t="s">
        <v>118</v>
      </c>
      <c r="D23" s="80" t="s">
        <v>119</v>
      </c>
      <c r="E23" s="79"/>
      <c r="F23" s="81">
        <v>23.3</v>
      </c>
    </row>
    <row r="24" spans="1:6" ht="14.25" customHeight="1">
      <c r="A24" s="86" t="s">
        <v>97</v>
      </c>
      <c r="B24" s="79" t="s">
        <v>32</v>
      </c>
      <c r="C24" s="79" t="s">
        <v>118</v>
      </c>
      <c r="D24" s="80" t="s">
        <v>119</v>
      </c>
      <c r="E24" s="79" t="s">
        <v>98</v>
      </c>
      <c r="F24" s="81">
        <v>23.3</v>
      </c>
    </row>
    <row r="25" spans="1:6" ht="19.5" customHeight="1">
      <c r="A25" s="86" t="s">
        <v>120</v>
      </c>
      <c r="B25" s="79" t="s">
        <v>32</v>
      </c>
      <c r="C25" s="79">
        <v>13</v>
      </c>
      <c r="D25" s="80" t="s">
        <v>121</v>
      </c>
      <c r="E25" s="79"/>
      <c r="F25" s="81">
        <v>13.1</v>
      </c>
    </row>
    <row r="26" spans="1:6" ht="21" customHeight="1">
      <c r="A26" s="86" t="s">
        <v>97</v>
      </c>
      <c r="B26" s="79" t="s">
        <v>32</v>
      </c>
      <c r="C26" s="79">
        <v>13</v>
      </c>
      <c r="D26" s="80" t="s">
        <v>121</v>
      </c>
      <c r="E26" s="79" t="s">
        <v>98</v>
      </c>
      <c r="F26" s="81">
        <v>13.1</v>
      </c>
    </row>
    <row r="27" spans="1:6" ht="18.75" customHeight="1">
      <c r="A27" s="86" t="s">
        <v>122</v>
      </c>
      <c r="B27" s="79" t="s">
        <v>32</v>
      </c>
      <c r="C27" s="79">
        <v>13</v>
      </c>
      <c r="D27" s="80" t="s">
        <v>123</v>
      </c>
      <c r="E27" s="79"/>
      <c r="F27" s="81">
        <f>F28</f>
        <v>6.1</v>
      </c>
    </row>
    <row r="28" spans="1:6" ht="21" customHeight="1">
      <c r="A28" s="86" t="s">
        <v>97</v>
      </c>
      <c r="B28" s="79" t="s">
        <v>32</v>
      </c>
      <c r="C28" s="79">
        <v>13</v>
      </c>
      <c r="D28" s="80" t="s">
        <v>123</v>
      </c>
      <c r="E28" s="79" t="s">
        <v>98</v>
      </c>
      <c r="F28" s="81">
        <v>6.1</v>
      </c>
    </row>
    <row r="29" spans="1:6" ht="40.5" customHeight="1">
      <c r="A29" s="86" t="s">
        <v>247</v>
      </c>
      <c r="B29" s="79" t="s">
        <v>32</v>
      </c>
      <c r="C29" s="79" t="s">
        <v>118</v>
      </c>
      <c r="D29" s="80" t="s">
        <v>252</v>
      </c>
      <c r="E29" s="79"/>
      <c r="F29" s="81">
        <v>69.2</v>
      </c>
    </row>
    <row r="30" spans="1:6" ht="21" customHeight="1">
      <c r="A30" s="86" t="s">
        <v>97</v>
      </c>
      <c r="B30" s="79" t="s">
        <v>32</v>
      </c>
      <c r="C30" s="79" t="s">
        <v>118</v>
      </c>
      <c r="D30" s="80" t="s">
        <v>252</v>
      </c>
      <c r="E30" s="79" t="s">
        <v>98</v>
      </c>
      <c r="F30" s="81">
        <v>69.2</v>
      </c>
    </row>
    <row r="31" spans="1:6" ht="21.75" customHeight="1">
      <c r="A31" s="86" t="s">
        <v>124</v>
      </c>
      <c r="B31" s="79" t="s">
        <v>32</v>
      </c>
      <c r="C31" s="79">
        <v>13</v>
      </c>
      <c r="D31" s="80" t="s">
        <v>125</v>
      </c>
      <c r="E31" s="79"/>
      <c r="F31" s="81">
        <f>F32</f>
        <v>90</v>
      </c>
    </row>
    <row r="32" spans="1:6" ht="18" customHeight="1">
      <c r="A32" s="86" t="s">
        <v>97</v>
      </c>
      <c r="B32" s="79" t="s">
        <v>32</v>
      </c>
      <c r="C32" s="79">
        <v>13</v>
      </c>
      <c r="D32" s="80" t="s">
        <v>125</v>
      </c>
      <c r="E32" s="79" t="s">
        <v>98</v>
      </c>
      <c r="F32" s="81">
        <v>90</v>
      </c>
    </row>
    <row r="33" spans="1:6" ht="27.75" customHeight="1">
      <c r="A33" s="87" t="s">
        <v>126</v>
      </c>
      <c r="B33" s="79" t="s">
        <v>32</v>
      </c>
      <c r="C33" s="79">
        <v>13</v>
      </c>
      <c r="D33" s="80" t="s">
        <v>112</v>
      </c>
      <c r="E33" s="79"/>
      <c r="F33" s="81">
        <v>508.3</v>
      </c>
    </row>
    <row r="34" spans="1:6" ht="32.25" customHeight="1">
      <c r="A34" s="49" t="s">
        <v>127</v>
      </c>
      <c r="B34" s="79" t="s">
        <v>32</v>
      </c>
      <c r="C34" s="79">
        <v>13</v>
      </c>
      <c r="D34" s="80" t="s">
        <v>128</v>
      </c>
      <c r="E34" s="79"/>
      <c r="F34" s="81">
        <v>508.3</v>
      </c>
    </row>
    <row r="35" spans="1:6" ht="38.25" customHeight="1">
      <c r="A35" s="49" t="s">
        <v>114</v>
      </c>
      <c r="B35" s="79" t="s">
        <v>32</v>
      </c>
      <c r="C35" s="79" t="s">
        <v>118</v>
      </c>
      <c r="D35" s="80" t="s">
        <v>128</v>
      </c>
      <c r="E35" s="79" t="s">
        <v>75</v>
      </c>
      <c r="F35" s="81">
        <v>508.3</v>
      </c>
    </row>
    <row r="36" spans="1:6" ht="26.25">
      <c r="A36" s="25" t="s">
        <v>129</v>
      </c>
      <c r="B36" s="23" t="s">
        <v>40</v>
      </c>
      <c r="C36" s="23" t="s">
        <v>33</v>
      </c>
      <c r="D36" s="24"/>
      <c r="E36" s="23"/>
      <c r="F36" s="71">
        <f>F37</f>
        <v>85.7</v>
      </c>
    </row>
    <row r="37" spans="1:6" ht="26.25">
      <c r="A37" s="27" t="s">
        <v>57</v>
      </c>
      <c r="B37" s="26" t="s">
        <v>40</v>
      </c>
      <c r="C37" s="26" t="s">
        <v>33</v>
      </c>
      <c r="D37" s="80" t="s">
        <v>130</v>
      </c>
      <c r="E37" s="88"/>
      <c r="F37" s="70">
        <v>85.7</v>
      </c>
    </row>
    <row r="38" spans="1:6" ht="27" customHeight="1">
      <c r="A38" s="27" t="s">
        <v>54</v>
      </c>
      <c r="B38" s="26" t="s">
        <v>40</v>
      </c>
      <c r="C38" s="26" t="s">
        <v>33</v>
      </c>
      <c r="D38" s="80" t="s">
        <v>131</v>
      </c>
      <c r="E38" s="88"/>
      <c r="F38" s="70">
        <v>85.7</v>
      </c>
    </row>
    <row r="39" spans="1:6" ht="30.75" customHeight="1">
      <c r="A39" s="49" t="s">
        <v>73</v>
      </c>
      <c r="B39" s="26" t="s">
        <v>40</v>
      </c>
      <c r="C39" s="26" t="s">
        <v>33</v>
      </c>
      <c r="D39" s="80" t="s">
        <v>131</v>
      </c>
      <c r="E39" s="79" t="s">
        <v>72</v>
      </c>
      <c r="F39" s="70">
        <v>85.7</v>
      </c>
    </row>
    <row r="40" spans="1:6" ht="26.25">
      <c r="A40" s="25" t="s">
        <v>43</v>
      </c>
      <c r="B40" s="23" t="s">
        <v>33</v>
      </c>
      <c r="C40" s="57"/>
      <c r="D40" s="24"/>
      <c r="E40" s="23"/>
      <c r="F40" s="71">
        <f>F41</f>
        <v>25</v>
      </c>
    </row>
    <row r="41" spans="1:6" ht="23.25" customHeight="1">
      <c r="A41" s="27" t="s">
        <v>42</v>
      </c>
      <c r="B41" s="26" t="s">
        <v>33</v>
      </c>
      <c r="C41" s="26">
        <v>10</v>
      </c>
      <c r="D41" s="28"/>
      <c r="E41" s="26"/>
      <c r="F41" s="70">
        <f>F42</f>
        <v>25</v>
      </c>
    </row>
    <row r="42" spans="1:6" ht="40.5" customHeight="1">
      <c r="A42" s="27" t="s">
        <v>62</v>
      </c>
      <c r="B42" s="26" t="s">
        <v>33</v>
      </c>
      <c r="C42" s="26">
        <v>10</v>
      </c>
      <c r="D42" s="28" t="s">
        <v>112</v>
      </c>
      <c r="E42" s="26"/>
      <c r="F42" s="70">
        <f>F43</f>
        <v>25</v>
      </c>
    </row>
    <row r="43" spans="1:6" ht="26.25">
      <c r="A43" s="49" t="s">
        <v>114</v>
      </c>
      <c r="B43" s="26" t="s">
        <v>33</v>
      </c>
      <c r="C43" s="26">
        <v>10</v>
      </c>
      <c r="D43" s="28" t="s">
        <v>132</v>
      </c>
      <c r="E43" s="26" t="s">
        <v>75</v>
      </c>
      <c r="F43" s="70">
        <v>25</v>
      </c>
    </row>
    <row r="44" spans="1:6" ht="17.25" customHeight="1">
      <c r="A44" s="63" t="s">
        <v>93</v>
      </c>
      <c r="B44" s="23" t="s">
        <v>36</v>
      </c>
      <c r="C44" s="23"/>
      <c r="D44" s="24"/>
      <c r="E44" s="23"/>
      <c r="F44" s="71">
        <v>1382.8</v>
      </c>
    </row>
    <row r="45" spans="1:6" ht="21" customHeight="1">
      <c r="A45" s="49" t="s">
        <v>94</v>
      </c>
      <c r="B45" s="26" t="s">
        <v>36</v>
      </c>
      <c r="C45" s="26" t="s">
        <v>95</v>
      </c>
      <c r="D45" s="28"/>
      <c r="E45" s="26"/>
      <c r="F45" s="70">
        <v>1232.9</v>
      </c>
    </row>
    <row r="46" spans="1:6" ht="63.75" customHeight="1">
      <c r="A46" s="49" t="s">
        <v>215</v>
      </c>
      <c r="B46" s="26" t="s">
        <v>36</v>
      </c>
      <c r="C46" s="26" t="s">
        <v>95</v>
      </c>
      <c r="D46" s="28" t="s">
        <v>133</v>
      </c>
      <c r="E46" s="26"/>
      <c r="F46" s="70">
        <f>F47</f>
        <v>696.7</v>
      </c>
    </row>
    <row r="47" spans="1:6" ht="38.25" customHeight="1">
      <c r="A47" s="49" t="s">
        <v>114</v>
      </c>
      <c r="B47" s="26" t="s">
        <v>36</v>
      </c>
      <c r="C47" s="26" t="s">
        <v>95</v>
      </c>
      <c r="D47" s="28" t="s">
        <v>133</v>
      </c>
      <c r="E47" s="26" t="s">
        <v>75</v>
      </c>
      <c r="F47" s="70">
        <v>696.7</v>
      </c>
    </row>
    <row r="48" spans="1:6" ht="57" customHeight="1">
      <c r="A48" s="49" t="s">
        <v>216</v>
      </c>
      <c r="B48" s="26" t="s">
        <v>36</v>
      </c>
      <c r="C48" s="26" t="s">
        <v>95</v>
      </c>
      <c r="D48" s="28" t="s">
        <v>134</v>
      </c>
      <c r="E48" s="26"/>
      <c r="F48" s="70">
        <v>268.1</v>
      </c>
    </row>
    <row r="49" spans="1:6" ht="26.25">
      <c r="A49" s="49" t="s">
        <v>114</v>
      </c>
      <c r="B49" s="26" t="s">
        <v>135</v>
      </c>
      <c r="C49" s="26" t="s">
        <v>136</v>
      </c>
      <c r="D49" s="28" t="s">
        <v>134</v>
      </c>
      <c r="E49" s="26" t="s">
        <v>75</v>
      </c>
      <c r="F49" s="70">
        <v>268.1</v>
      </c>
    </row>
    <row r="50" spans="1:6" ht="75.75" customHeight="1">
      <c r="A50" s="49" t="s">
        <v>237</v>
      </c>
      <c r="B50" s="26" t="s">
        <v>36</v>
      </c>
      <c r="C50" s="26" t="s">
        <v>95</v>
      </c>
      <c r="D50" s="28" t="s">
        <v>238</v>
      </c>
      <c r="E50" s="26"/>
      <c r="F50" s="70">
        <v>268.1</v>
      </c>
    </row>
    <row r="51" spans="1:6" ht="26.25">
      <c r="A51" s="49" t="s">
        <v>114</v>
      </c>
      <c r="B51" s="26" t="s">
        <v>36</v>
      </c>
      <c r="C51" s="26" t="s">
        <v>95</v>
      </c>
      <c r="D51" s="28" t="s">
        <v>238</v>
      </c>
      <c r="E51" s="26" t="s">
        <v>75</v>
      </c>
      <c r="F51" s="70">
        <v>268.1</v>
      </c>
    </row>
    <row r="52" spans="1:6" ht="14.25">
      <c r="A52" s="49" t="s">
        <v>232</v>
      </c>
      <c r="B52" s="26" t="s">
        <v>36</v>
      </c>
      <c r="C52" s="26" t="s">
        <v>233</v>
      </c>
      <c r="D52" s="28"/>
      <c r="E52" s="26"/>
      <c r="F52" s="70">
        <v>149.9</v>
      </c>
    </row>
    <row r="53" spans="1:6" ht="26.25">
      <c r="A53" s="49" t="s">
        <v>234</v>
      </c>
      <c r="B53" s="26" t="s">
        <v>36</v>
      </c>
      <c r="C53" s="26" t="s">
        <v>233</v>
      </c>
      <c r="D53" s="28" t="s">
        <v>235</v>
      </c>
      <c r="E53" s="26"/>
      <c r="F53" s="70">
        <v>93</v>
      </c>
    </row>
    <row r="54" spans="1:6" ht="26.25">
      <c r="A54" s="49" t="s">
        <v>114</v>
      </c>
      <c r="B54" s="26" t="s">
        <v>36</v>
      </c>
      <c r="C54" s="26" t="s">
        <v>233</v>
      </c>
      <c r="D54" s="28" t="s">
        <v>235</v>
      </c>
      <c r="E54" s="26" t="s">
        <v>75</v>
      </c>
      <c r="F54" s="70">
        <v>93</v>
      </c>
    </row>
    <row r="55" spans="1:6" ht="47.25" customHeight="1">
      <c r="A55" s="49" t="s">
        <v>248</v>
      </c>
      <c r="B55" s="26" t="s">
        <v>36</v>
      </c>
      <c r="C55" s="26" t="s">
        <v>233</v>
      </c>
      <c r="D55" s="28" t="s">
        <v>249</v>
      </c>
      <c r="E55" s="26"/>
      <c r="F55" s="70">
        <v>56.9</v>
      </c>
    </row>
    <row r="56" spans="1:6" ht="26.25">
      <c r="A56" s="49" t="s">
        <v>114</v>
      </c>
      <c r="B56" s="26" t="s">
        <v>36</v>
      </c>
      <c r="C56" s="26" t="s">
        <v>233</v>
      </c>
      <c r="D56" s="28" t="s">
        <v>249</v>
      </c>
      <c r="E56" s="26" t="s">
        <v>75</v>
      </c>
      <c r="F56" s="70">
        <v>56.9</v>
      </c>
    </row>
    <row r="57" spans="1:6" ht="14.25">
      <c r="A57" s="25" t="s">
        <v>41</v>
      </c>
      <c r="B57" s="23" t="s">
        <v>38</v>
      </c>
      <c r="C57" s="23"/>
      <c r="D57" s="24"/>
      <c r="E57" s="23"/>
      <c r="F57" s="71">
        <v>503.5</v>
      </c>
    </row>
    <row r="58" spans="1:6" ht="14.25">
      <c r="A58" s="27" t="s">
        <v>39</v>
      </c>
      <c r="B58" s="26" t="s">
        <v>38</v>
      </c>
      <c r="C58" s="26" t="s">
        <v>33</v>
      </c>
      <c r="D58" s="28"/>
      <c r="E58" s="26"/>
      <c r="F58" s="70">
        <v>503.5</v>
      </c>
    </row>
    <row r="59" spans="1:6" ht="22.5" customHeight="1">
      <c r="A59" s="27" t="s">
        <v>167</v>
      </c>
      <c r="B59" s="26" t="s">
        <v>38</v>
      </c>
      <c r="C59" s="26" t="s">
        <v>33</v>
      </c>
      <c r="D59" s="28" t="s">
        <v>217</v>
      </c>
      <c r="E59" s="26"/>
      <c r="F59" s="70">
        <v>478.9</v>
      </c>
    </row>
    <row r="60" spans="1:6" ht="31.5" customHeight="1">
      <c r="A60" s="49" t="s">
        <v>114</v>
      </c>
      <c r="B60" s="26" t="s">
        <v>38</v>
      </c>
      <c r="C60" s="26" t="s">
        <v>33</v>
      </c>
      <c r="D60" s="28" t="s">
        <v>217</v>
      </c>
      <c r="E60" s="26" t="s">
        <v>75</v>
      </c>
      <c r="F60" s="70">
        <v>478.9</v>
      </c>
    </row>
    <row r="61" spans="1:6" ht="31.5" customHeight="1">
      <c r="A61" s="49" t="s">
        <v>256</v>
      </c>
      <c r="B61" s="26" t="s">
        <v>38</v>
      </c>
      <c r="C61" s="26" t="s">
        <v>33</v>
      </c>
      <c r="D61" s="28" t="s">
        <v>257</v>
      </c>
      <c r="E61" s="26"/>
      <c r="F61" s="70">
        <v>24.6</v>
      </c>
    </row>
    <row r="62" spans="1:6" ht="31.5" customHeight="1">
      <c r="A62" s="49" t="s">
        <v>114</v>
      </c>
      <c r="B62" s="26" t="s">
        <v>38</v>
      </c>
      <c r="C62" s="26" t="s">
        <v>33</v>
      </c>
      <c r="D62" s="28" t="s">
        <v>257</v>
      </c>
      <c r="E62" s="26" t="s">
        <v>75</v>
      </c>
      <c r="F62" s="70">
        <v>24.6</v>
      </c>
    </row>
    <row r="63" spans="1:6" ht="14.25">
      <c r="A63" s="25" t="s">
        <v>53</v>
      </c>
      <c r="B63" s="23" t="s">
        <v>37</v>
      </c>
      <c r="C63" s="23" t="s">
        <v>137</v>
      </c>
      <c r="D63" s="24"/>
      <c r="E63" s="23"/>
      <c r="F63" s="71">
        <v>3741.2</v>
      </c>
    </row>
    <row r="64" spans="1:6" ht="14.25">
      <c r="A64" s="27" t="s">
        <v>138</v>
      </c>
      <c r="B64" s="26" t="s">
        <v>37</v>
      </c>
      <c r="C64" s="26" t="s">
        <v>32</v>
      </c>
      <c r="D64" s="28"/>
      <c r="E64" s="26"/>
      <c r="F64" s="70">
        <v>3741.2</v>
      </c>
    </row>
    <row r="65" spans="1:6" ht="39">
      <c r="A65" s="20" t="s">
        <v>139</v>
      </c>
      <c r="B65" s="26" t="s">
        <v>37</v>
      </c>
      <c r="C65" s="26" t="s">
        <v>32</v>
      </c>
      <c r="D65" s="28" t="s">
        <v>140</v>
      </c>
      <c r="E65" s="26"/>
      <c r="F65" s="89">
        <v>3621.9</v>
      </c>
    </row>
    <row r="66" spans="1:6" ht="54" customHeight="1">
      <c r="A66" s="20" t="s">
        <v>141</v>
      </c>
      <c r="B66" s="26" t="s">
        <v>37</v>
      </c>
      <c r="C66" s="26" t="s">
        <v>32</v>
      </c>
      <c r="D66" s="28" t="s">
        <v>142</v>
      </c>
      <c r="E66" s="26"/>
      <c r="F66" s="89">
        <v>3621.9</v>
      </c>
    </row>
    <row r="67" spans="1:6" ht="31.5" customHeight="1">
      <c r="A67" s="20" t="s">
        <v>143</v>
      </c>
      <c r="B67" s="26" t="s">
        <v>37</v>
      </c>
      <c r="C67" s="26" t="s">
        <v>32</v>
      </c>
      <c r="D67" s="26" t="s">
        <v>144</v>
      </c>
      <c r="E67" s="26"/>
      <c r="F67" s="89">
        <v>2055.6</v>
      </c>
    </row>
    <row r="68" spans="1:6" ht="20.25" customHeight="1">
      <c r="A68" s="20" t="s">
        <v>87</v>
      </c>
      <c r="B68" s="26" t="s">
        <v>37</v>
      </c>
      <c r="C68" s="26" t="s">
        <v>32</v>
      </c>
      <c r="D68" s="28" t="s">
        <v>144</v>
      </c>
      <c r="E68" s="26" t="s">
        <v>88</v>
      </c>
      <c r="F68" s="89">
        <v>2055.6</v>
      </c>
    </row>
    <row r="69" spans="1:6" ht="35.25" customHeight="1">
      <c r="A69" s="86" t="s">
        <v>254</v>
      </c>
      <c r="B69" s="26" t="s">
        <v>37</v>
      </c>
      <c r="C69" s="26" t="s">
        <v>32</v>
      </c>
      <c r="D69" s="28" t="s">
        <v>259</v>
      </c>
      <c r="E69" s="26"/>
      <c r="F69" s="89">
        <v>1566.3</v>
      </c>
    </row>
    <row r="70" spans="1:6" ht="20.25" customHeight="1">
      <c r="A70" s="86" t="s">
        <v>97</v>
      </c>
      <c r="B70" s="26" t="s">
        <v>37</v>
      </c>
      <c r="C70" s="26" t="s">
        <v>32</v>
      </c>
      <c r="D70" s="28" t="s">
        <v>259</v>
      </c>
      <c r="E70" s="26" t="s">
        <v>98</v>
      </c>
      <c r="F70" s="89">
        <v>1566.3</v>
      </c>
    </row>
    <row r="71" spans="1:6" ht="20.25" customHeight="1">
      <c r="A71" s="20" t="s">
        <v>175</v>
      </c>
      <c r="B71" s="26" t="s">
        <v>37</v>
      </c>
      <c r="C71" s="26" t="s">
        <v>32</v>
      </c>
      <c r="D71" s="28" t="s">
        <v>147</v>
      </c>
      <c r="E71" s="26"/>
      <c r="F71" s="89">
        <v>119.3</v>
      </c>
    </row>
    <row r="72" spans="1:6" ht="20.25" customHeight="1">
      <c r="A72" s="20" t="s">
        <v>87</v>
      </c>
      <c r="B72" s="26" t="s">
        <v>37</v>
      </c>
      <c r="C72" s="26" t="s">
        <v>32</v>
      </c>
      <c r="D72" s="28" t="s">
        <v>147</v>
      </c>
      <c r="E72" s="26" t="s">
        <v>88</v>
      </c>
      <c r="F72" s="89">
        <v>119.3</v>
      </c>
    </row>
    <row r="73" spans="1:6" ht="24" customHeight="1">
      <c r="A73" s="25" t="s">
        <v>35</v>
      </c>
      <c r="B73" s="23">
        <v>10</v>
      </c>
      <c r="C73" s="23"/>
      <c r="D73" s="24"/>
      <c r="E73" s="23"/>
      <c r="F73" s="71">
        <v>184</v>
      </c>
    </row>
    <row r="74" spans="1:6" ht="21.75" customHeight="1">
      <c r="A74" s="78" t="s">
        <v>34</v>
      </c>
      <c r="B74" s="75">
        <v>10</v>
      </c>
      <c r="C74" s="75" t="s">
        <v>32</v>
      </c>
      <c r="D74" s="76"/>
      <c r="E74" s="75"/>
      <c r="F74" s="77">
        <v>184</v>
      </c>
    </row>
    <row r="75" spans="1:6" ht="27.75" customHeight="1">
      <c r="A75" s="27" t="s">
        <v>145</v>
      </c>
      <c r="B75" s="26" t="s">
        <v>77</v>
      </c>
      <c r="C75" s="26" t="s">
        <v>32</v>
      </c>
      <c r="D75" s="28" t="s">
        <v>146</v>
      </c>
      <c r="E75" s="26"/>
      <c r="F75" s="70">
        <v>184</v>
      </c>
    </row>
    <row r="76" spans="1:6" ht="30.75" customHeight="1">
      <c r="A76" s="49" t="s">
        <v>213</v>
      </c>
      <c r="B76" s="26">
        <v>10</v>
      </c>
      <c r="C76" s="26" t="s">
        <v>32</v>
      </c>
      <c r="D76" s="28" t="s">
        <v>146</v>
      </c>
      <c r="E76" s="26" t="s">
        <v>90</v>
      </c>
      <c r="F76" s="70">
        <v>184</v>
      </c>
    </row>
    <row r="77" spans="1:6" ht="14.25">
      <c r="A77" s="25" t="s">
        <v>101</v>
      </c>
      <c r="B77" s="23" t="s">
        <v>103</v>
      </c>
      <c r="C77" s="23"/>
      <c r="D77" s="24"/>
      <c r="E77" s="23"/>
      <c r="F77" s="71">
        <f>F78</f>
        <v>211</v>
      </c>
    </row>
    <row r="78" spans="1:6" ht="14.25">
      <c r="A78" s="27" t="s">
        <v>102</v>
      </c>
      <c r="B78" s="26" t="s">
        <v>103</v>
      </c>
      <c r="C78" s="26" t="s">
        <v>32</v>
      </c>
      <c r="D78" s="28"/>
      <c r="E78" s="26"/>
      <c r="F78" s="70">
        <f>F79</f>
        <v>211</v>
      </c>
    </row>
    <row r="79" spans="1:6" ht="52.5">
      <c r="A79" s="27" t="s">
        <v>148</v>
      </c>
      <c r="B79" s="26">
        <v>11</v>
      </c>
      <c r="C79" s="26" t="s">
        <v>32</v>
      </c>
      <c r="D79" s="28" t="s">
        <v>149</v>
      </c>
      <c r="E79" s="26"/>
      <c r="F79" s="70">
        <f>F80</f>
        <v>211</v>
      </c>
    </row>
    <row r="80" spans="1:6" ht="14.25">
      <c r="A80" s="67" t="s">
        <v>97</v>
      </c>
      <c r="B80" s="51">
        <v>11</v>
      </c>
      <c r="C80" s="51" t="s">
        <v>32</v>
      </c>
      <c r="D80" s="48" t="s">
        <v>149</v>
      </c>
      <c r="E80" s="51" t="s">
        <v>98</v>
      </c>
      <c r="F80" s="70">
        <v>211</v>
      </c>
    </row>
    <row r="81" spans="1:6" ht="14.25">
      <c r="A81" s="53" t="s">
        <v>79</v>
      </c>
      <c r="B81" s="53"/>
      <c r="C81" s="53"/>
      <c r="D81" s="53"/>
      <c r="E81" s="53"/>
      <c r="F81" s="90">
        <f>F7+F36+F40+F44+F57+F63+F73+F77</f>
        <v>10662.400000000001</v>
      </c>
    </row>
  </sheetData>
  <sheetProtection/>
  <mergeCells count="10">
    <mergeCell ref="A3:F3"/>
    <mergeCell ref="B1:F1"/>
    <mergeCell ref="A4:F4"/>
    <mergeCell ref="F5:F6"/>
    <mergeCell ref="A5:A6"/>
    <mergeCell ref="B5:B6"/>
    <mergeCell ref="C5:C6"/>
    <mergeCell ref="D5:D6"/>
    <mergeCell ref="E5:E6"/>
    <mergeCell ref="B2:F2"/>
  </mergeCells>
  <printOptions/>
  <pageMargins left="1.1023622047244095" right="0.7086614173228347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70">
      <selection activeCell="G25" sqref="G25"/>
    </sheetView>
  </sheetViews>
  <sheetFormatPr defaultColWidth="9.140625" defaultRowHeight="15"/>
  <cols>
    <col min="1" max="1" width="37.28125" style="0" customWidth="1"/>
    <col min="2" max="2" width="7.140625" style="0" customWidth="1"/>
    <col min="3" max="3" width="4.7109375" style="0" customWidth="1"/>
    <col min="4" max="4" width="4.421875" style="0" customWidth="1"/>
    <col min="5" max="5" width="12.8515625" style="0" customWidth="1"/>
    <col min="6" max="6" width="4.421875" style="0" customWidth="1"/>
    <col min="7" max="7" width="12.00390625" style="0" customWidth="1"/>
  </cols>
  <sheetData>
    <row r="1" spans="2:7" ht="112.5" customHeight="1">
      <c r="B1" s="118" t="s">
        <v>236</v>
      </c>
      <c r="C1" s="118"/>
      <c r="D1" s="118"/>
      <c r="E1" s="118"/>
      <c r="F1" s="118"/>
      <c r="G1" s="118"/>
    </row>
    <row r="2" spans="2:7" ht="83.25" customHeight="1">
      <c r="B2" s="118" t="s">
        <v>176</v>
      </c>
      <c r="C2" s="118"/>
      <c r="D2" s="118"/>
      <c r="E2" s="118"/>
      <c r="F2" s="118"/>
      <c r="G2" s="118"/>
    </row>
    <row r="3" spans="1:7" ht="37.5" customHeight="1">
      <c r="A3" s="122" t="s">
        <v>179</v>
      </c>
      <c r="B3" s="122"/>
      <c r="C3" s="122"/>
      <c r="D3" s="122"/>
      <c r="E3" s="122"/>
      <c r="F3" s="122"/>
      <c r="G3" s="122"/>
    </row>
    <row r="4" spans="1:7" ht="45.75" customHeight="1">
      <c r="A4" s="134"/>
      <c r="B4" s="134"/>
      <c r="C4" s="134"/>
      <c r="D4" s="134"/>
      <c r="E4" s="134"/>
      <c r="F4" s="134"/>
      <c r="G4" s="134"/>
    </row>
    <row r="5" spans="1:7" ht="25.5" customHeight="1">
      <c r="A5" s="135" t="s">
        <v>67</v>
      </c>
      <c r="B5" s="135" t="s">
        <v>66</v>
      </c>
      <c r="C5" s="135" t="s">
        <v>51</v>
      </c>
      <c r="D5" s="135" t="s">
        <v>50</v>
      </c>
      <c r="E5" s="135" t="s">
        <v>60</v>
      </c>
      <c r="F5" s="135" t="s">
        <v>59</v>
      </c>
      <c r="G5" s="130" t="s">
        <v>58</v>
      </c>
    </row>
    <row r="6" spans="1:7" ht="21" customHeight="1">
      <c r="A6" s="135"/>
      <c r="B6" s="135"/>
      <c r="C6" s="135"/>
      <c r="D6" s="135"/>
      <c r="E6" s="135"/>
      <c r="F6" s="135"/>
      <c r="G6" s="131"/>
    </row>
    <row r="7" spans="1:7" ht="26.25" customHeight="1">
      <c r="A7" s="25" t="s">
        <v>65</v>
      </c>
      <c r="B7" s="23" t="s">
        <v>61</v>
      </c>
      <c r="C7" s="23"/>
      <c r="D7" s="23"/>
      <c r="E7" s="24"/>
      <c r="F7" s="23"/>
      <c r="G7" s="16"/>
    </row>
    <row r="8" spans="1:7" ht="19.5" customHeight="1">
      <c r="A8" s="25" t="s">
        <v>47</v>
      </c>
      <c r="B8" s="23" t="s">
        <v>61</v>
      </c>
      <c r="C8" s="23" t="s">
        <v>32</v>
      </c>
      <c r="D8" s="23"/>
      <c r="E8" s="24"/>
      <c r="F8" s="23"/>
      <c r="G8" s="16">
        <f>G9+G13+G24+G21</f>
        <v>4529.2</v>
      </c>
    </row>
    <row r="9" spans="1:7" ht="39" customHeight="1">
      <c r="A9" s="74" t="s">
        <v>246</v>
      </c>
      <c r="B9" s="75" t="s">
        <v>61</v>
      </c>
      <c r="C9" s="75" t="s">
        <v>32</v>
      </c>
      <c r="D9" s="75" t="s">
        <v>40</v>
      </c>
      <c r="E9" s="76"/>
      <c r="F9" s="75"/>
      <c r="G9" s="77">
        <v>594</v>
      </c>
    </row>
    <row r="10" spans="1:7" ht="69.75" customHeight="1">
      <c r="A10" s="20" t="s">
        <v>245</v>
      </c>
      <c r="B10" s="26" t="s">
        <v>61</v>
      </c>
      <c r="C10" s="26" t="s">
        <v>32</v>
      </c>
      <c r="D10" s="26" t="s">
        <v>40</v>
      </c>
      <c r="E10" s="28" t="s">
        <v>152</v>
      </c>
      <c r="F10" s="26"/>
      <c r="G10" s="70">
        <v>594</v>
      </c>
    </row>
    <row r="11" spans="1:7" ht="20.25" customHeight="1">
      <c r="A11" s="20" t="s">
        <v>64</v>
      </c>
      <c r="B11" s="26" t="s">
        <v>61</v>
      </c>
      <c r="C11" s="26" t="s">
        <v>32</v>
      </c>
      <c r="D11" s="26" t="s">
        <v>40</v>
      </c>
      <c r="E11" s="28" t="s">
        <v>153</v>
      </c>
      <c r="F11" s="26"/>
      <c r="G11" s="70">
        <f>G12</f>
        <v>594</v>
      </c>
    </row>
    <row r="12" spans="1:7" ht="30" customHeight="1">
      <c r="A12" s="49" t="s">
        <v>73</v>
      </c>
      <c r="B12" s="26" t="s">
        <v>61</v>
      </c>
      <c r="C12" s="26" t="s">
        <v>32</v>
      </c>
      <c r="D12" s="26" t="s">
        <v>40</v>
      </c>
      <c r="E12" s="28" t="s">
        <v>153</v>
      </c>
      <c r="F12" s="26" t="s">
        <v>72</v>
      </c>
      <c r="G12" s="70">
        <v>594</v>
      </c>
    </row>
    <row r="13" spans="1:7" ht="72" customHeight="1">
      <c r="A13" s="78" t="s">
        <v>244</v>
      </c>
      <c r="B13" s="75" t="s">
        <v>61</v>
      </c>
      <c r="C13" s="75" t="s">
        <v>32</v>
      </c>
      <c r="D13" s="75" t="s">
        <v>36</v>
      </c>
      <c r="E13" s="76"/>
      <c r="F13" s="75"/>
      <c r="G13" s="77">
        <v>3215.2</v>
      </c>
    </row>
    <row r="14" spans="1:7" ht="62.25" customHeight="1">
      <c r="A14" s="27" t="s">
        <v>245</v>
      </c>
      <c r="B14" s="26" t="s">
        <v>61</v>
      </c>
      <c r="C14" s="26" t="s">
        <v>32</v>
      </c>
      <c r="D14" s="26" t="s">
        <v>36</v>
      </c>
      <c r="E14" s="28" t="s">
        <v>152</v>
      </c>
      <c r="F14" s="26"/>
      <c r="G14" s="70">
        <v>3215.2</v>
      </c>
    </row>
    <row r="15" spans="1:7" ht="14.25">
      <c r="A15" s="27" t="s">
        <v>56</v>
      </c>
      <c r="B15" s="26" t="s">
        <v>61</v>
      </c>
      <c r="C15" s="26" t="s">
        <v>32</v>
      </c>
      <c r="D15" s="26" t="s">
        <v>36</v>
      </c>
      <c r="E15" s="28" t="s">
        <v>154</v>
      </c>
      <c r="F15" s="26"/>
      <c r="G15" s="70">
        <v>3214.8</v>
      </c>
    </row>
    <row r="16" spans="1:7" ht="26.25">
      <c r="A16" s="49" t="s">
        <v>73</v>
      </c>
      <c r="B16" s="26" t="s">
        <v>61</v>
      </c>
      <c r="C16" s="26" t="s">
        <v>32</v>
      </c>
      <c r="D16" s="26" t="s">
        <v>36</v>
      </c>
      <c r="E16" s="28" t="s">
        <v>154</v>
      </c>
      <c r="F16" s="60">
        <v>120</v>
      </c>
      <c r="G16" s="70">
        <v>2351.8</v>
      </c>
    </row>
    <row r="17" spans="1:7" ht="43.5" customHeight="1">
      <c r="A17" s="49" t="s">
        <v>114</v>
      </c>
      <c r="B17" s="26" t="s">
        <v>61</v>
      </c>
      <c r="C17" s="26" t="s">
        <v>32</v>
      </c>
      <c r="D17" s="26" t="s">
        <v>36</v>
      </c>
      <c r="E17" s="28" t="s">
        <v>154</v>
      </c>
      <c r="F17" s="60">
        <v>240</v>
      </c>
      <c r="G17" s="70">
        <v>826</v>
      </c>
    </row>
    <row r="18" spans="1:7" ht="14.25">
      <c r="A18" s="49" t="s">
        <v>74</v>
      </c>
      <c r="B18" s="26" t="s">
        <v>61</v>
      </c>
      <c r="C18" s="26" t="s">
        <v>32</v>
      </c>
      <c r="D18" s="26" t="s">
        <v>36</v>
      </c>
      <c r="E18" s="28" t="s">
        <v>154</v>
      </c>
      <c r="F18" s="60">
        <v>850</v>
      </c>
      <c r="G18" s="70">
        <v>37</v>
      </c>
    </row>
    <row r="19" spans="1:7" s="58" customFormat="1" ht="48.75" customHeight="1">
      <c r="A19" s="59" t="s">
        <v>115</v>
      </c>
      <c r="B19" s="79" t="s">
        <v>61</v>
      </c>
      <c r="C19" s="79" t="s">
        <v>32</v>
      </c>
      <c r="D19" s="79" t="s">
        <v>36</v>
      </c>
      <c r="E19" s="80" t="s">
        <v>116</v>
      </c>
      <c r="F19" s="79"/>
      <c r="G19" s="81">
        <f>G20</f>
        <v>0.4</v>
      </c>
    </row>
    <row r="20" spans="1:7" ht="42.75" customHeight="1">
      <c r="A20" s="59" t="s">
        <v>114</v>
      </c>
      <c r="B20" s="79" t="s">
        <v>61</v>
      </c>
      <c r="C20" s="79" t="s">
        <v>32</v>
      </c>
      <c r="D20" s="79" t="s">
        <v>36</v>
      </c>
      <c r="E20" s="80" t="s">
        <v>155</v>
      </c>
      <c r="F20" s="79" t="s">
        <v>75</v>
      </c>
      <c r="G20" s="81">
        <v>0.4</v>
      </c>
    </row>
    <row r="21" spans="1:7" ht="23.25" customHeight="1">
      <c r="A21" s="93" t="s">
        <v>63</v>
      </c>
      <c r="B21" s="83" t="s">
        <v>61</v>
      </c>
      <c r="C21" s="83" t="s">
        <v>32</v>
      </c>
      <c r="D21" s="83" t="s">
        <v>103</v>
      </c>
      <c r="E21" s="84"/>
      <c r="F21" s="83"/>
      <c r="G21" s="85">
        <f>G22</f>
        <v>10</v>
      </c>
    </row>
    <row r="22" spans="1:7" ht="19.5" customHeight="1">
      <c r="A22" s="59" t="s">
        <v>55</v>
      </c>
      <c r="B22" s="79" t="s">
        <v>61</v>
      </c>
      <c r="C22" s="79" t="s">
        <v>32</v>
      </c>
      <c r="D22" s="79" t="s">
        <v>103</v>
      </c>
      <c r="E22" s="80" t="s">
        <v>150</v>
      </c>
      <c r="F22" s="79"/>
      <c r="G22" s="81">
        <f>G23</f>
        <v>10</v>
      </c>
    </row>
    <row r="23" spans="1:7" ht="21" customHeight="1">
      <c r="A23" s="59" t="s">
        <v>86</v>
      </c>
      <c r="B23" s="79" t="s">
        <v>61</v>
      </c>
      <c r="C23" s="79" t="s">
        <v>32</v>
      </c>
      <c r="D23" s="79" t="s">
        <v>103</v>
      </c>
      <c r="E23" s="80" t="s">
        <v>151</v>
      </c>
      <c r="F23" s="79" t="s">
        <v>76</v>
      </c>
      <c r="G23" s="81">
        <v>10</v>
      </c>
    </row>
    <row r="24" spans="1:7" ht="14.25">
      <c r="A24" s="74" t="s">
        <v>91</v>
      </c>
      <c r="B24" s="75" t="s">
        <v>61</v>
      </c>
      <c r="C24" s="75" t="s">
        <v>32</v>
      </c>
      <c r="D24" s="75">
        <v>13</v>
      </c>
      <c r="E24" s="76"/>
      <c r="F24" s="75"/>
      <c r="G24" s="77">
        <v>710</v>
      </c>
    </row>
    <row r="25" spans="1:7" ht="53.25" customHeight="1">
      <c r="A25" s="86" t="s">
        <v>250</v>
      </c>
      <c r="B25" s="79" t="s">
        <v>61</v>
      </c>
      <c r="C25" s="79" t="s">
        <v>32</v>
      </c>
      <c r="D25" s="79" t="s">
        <v>118</v>
      </c>
      <c r="E25" s="80" t="s">
        <v>119</v>
      </c>
      <c r="F25" s="79"/>
      <c r="G25" s="81">
        <v>23.3</v>
      </c>
    </row>
    <row r="26" spans="1:7" ht="14.25">
      <c r="A26" s="86" t="s">
        <v>97</v>
      </c>
      <c r="B26" s="79" t="s">
        <v>61</v>
      </c>
      <c r="C26" s="79" t="s">
        <v>32</v>
      </c>
      <c r="D26" s="79" t="s">
        <v>118</v>
      </c>
      <c r="E26" s="80" t="s">
        <v>119</v>
      </c>
      <c r="F26" s="79" t="s">
        <v>98</v>
      </c>
      <c r="G26" s="81">
        <v>23.3</v>
      </c>
    </row>
    <row r="27" spans="1:7" ht="39">
      <c r="A27" s="86" t="s">
        <v>99</v>
      </c>
      <c r="B27" s="79" t="s">
        <v>61</v>
      </c>
      <c r="C27" s="79" t="s">
        <v>32</v>
      </c>
      <c r="D27" s="79">
        <v>13</v>
      </c>
      <c r="E27" s="80" t="s">
        <v>156</v>
      </c>
      <c r="F27" s="79"/>
      <c r="G27" s="81">
        <v>13.1</v>
      </c>
    </row>
    <row r="28" spans="1:7" ht="14.25">
      <c r="A28" s="86" t="s">
        <v>97</v>
      </c>
      <c r="B28" s="79" t="s">
        <v>61</v>
      </c>
      <c r="C28" s="79" t="s">
        <v>32</v>
      </c>
      <c r="D28" s="79">
        <v>13</v>
      </c>
      <c r="E28" s="80" t="s">
        <v>156</v>
      </c>
      <c r="F28" s="79" t="s">
        <v>98</v>
      </c>
      <c r="G28" s="81">
        <v>13.1</v>
      </c>
    </row>
    <row r="29" spans="1:7" ht="92.25">
      <c r="A29" s="86" t="s">
        <v>157</v>
      </c>
      <c r="B29" s="79" t="s">
        <v>61</v>
      </c>
      <c r="C29" s="79" t="s">
        <v>32</v>
      </c>
      <c r="D29" s="79" t="s">
        <v>118</v>
      </c>
      <c r="E29" s="80" t="s">
        <v>158</v>
      </c>
      <c r="F29" s="79"/>
      <c r="G29" s="81">
        <f>G30</f>
        <v>6.1</v>
      </c>
    </row>
    <row r="30" spans="1:7" ht="14.25">
      <c r="A30" s="86" t="s">
        <v>97</v>
      </c>
      <c r="B30" s="79" t="s">
        <v>61</v>
      </c>
      <c r="C30" s="79" t="s">
        <v>32</v>
      </c>
      <c r="D30" s="79" t="s">
        <v>118</v>
      </c>
      <c r="E30" s="80" t="s">
        <v>158</v>
      </c>
      <c r="F30" s="79" t="s">
        <v>98</v>
      </c>
      <c r="G30" s="81">
        <v>6.1</v>
      </c>
    </row>
    <row r="31" spans="1:7" ht="52.5">
      <c r="A31" s="86" t="s">
        <v>260</v>
      </c>
      <c r="B31" s="79" t="s">
        <v>61</v>
      </c>
      <c r="C31" s="79" t="s">
        <v>32</v>
      </c>
      <c r="D31" s="79" t="s">
        <v>118</v>
      </c>
      <c r="E31" s="80" t="s">
        <v>253</v>
      </c>
      <c r="F31" s="79"/>
      <c r="G31" s="81">
        <v>69.2</v>
      </c>
    </row>
    <row r="32" spans="1:7" ht="14.25">
      <c r="A32" s="86" t="s">
        <v>97</v>
      </c>
      <c r="B32" s="79" t="s">
        <v>61</v>
      </c>
      <c r="C32" s="79" t="s">
        <v>32</v>
      </c>
      <c r="D32" s="79" t="s">
        <v>118</v>
      </c>
      <c r="E32" s="80" t="s">
        <v>253</v>
      </c>
      <c r="F32" s="79" t="s">
        <v>98</v>
      </c>
      <c r="G32" s="81">
        <v>69.2</v>
      </c>
    </row>
    <row r="33" spans="1:7" ht="39">
      <c r="A33" s="86" t="s">
        <v>100</v>
      </c>
      <c r="B33" s="79" t="s">
        <v>61</v>
      </c>
      <c r="C33" s="79" t="s">
        <v>32</v>
      </c>
      <c r="D33" s="79">
        <v>13</v>
      </c>
      <c r="E33" s="80" t="s">
        <v>159</v>
      </c>
      <c r="F33" s="79"/>
      <c r="G33" s="81">
        <f>G34</f>
        <v>90</v>
      </c>
    </row>
    <row r="34" spans="1:7" ht="14.25">
      <c r="A34" s="86" t="s">
        <v>97</v>
      </c>
      <c r="B34" s="79" t="s">
        <v>61</v>
      </c>
      <c r="C34" s="79" t="s">
        <v>32</v>
      </c>
      <c r="D34" s="79">
        <v>13</v>
      </c>
      <c r="E34" s="80" t="s">
        <v>159</v>
      </c>
      <c r="F34" s="79" t="s">
        <v>98</v>
      </c>
      <c r="G34" s="81">
        <v>90</v>
      </c>
    </row>
    <row r="35" spans="1:7" ht="26.25">
      <c r="A35" s="87" t="s">
        <v>126</v>
      </c>
      <c r="B35" s="79" t="s">
        <v>61</v>
      </c>
      <c r="C35" s="79" t="s">
        <v>32</v>
      </c>
      <c r="D35" s="79">
        <v>13</v>
      </c>
      <c r="E35" s="80" t="s">
        <v>152</v>
      </c>
      <c r="F35" s="79"/>
      <c r="G35" s="81">
        <v>508.3</v>
      </c>
    </row>
    <row r="36" spans="1:7" ht="26.25">
      <c r="A36" s="49" t="s">
        <v>127</v>
      </c>
      <c r="B36" s="79" t="s">
        <v>61</v>
      </c>
      <c r="C36" s="79" t="s">
        <v>32</v>
      </c>
      <c r="D36" s="79" t="s">
        <v>118</v>
      </c>
      <c r="E36" s="80" t="s">
        <v>128</v>
      </c>
      <c r="F36" s="79"/>
      <c r="G36" s="81">
        <v>508.3</v>
      </c>
    </row>
    <row r="37" spans="1:7" ht="39">
      <c r="A37" s="49" t="s">
        <v>114</v>
      </c>
      <c r="B37" s="79" t="s">
        <v>61</v>
      </c>
      <c r="C37" s="79" t="s">
        <v>32</v>
      </c>
      <c r="D37" s="79" t="s">
        <v>118</v>
      </c>
      <c r="E37" s="80" t="s">
        <v>128</v>
      </c>
      <c r="F37" s="79" t="s">
        <v>75</v>
      </c>
      <c r="G37" s="81">
        <v>508.3</v>
      </c>
    </row>
    <row r="38" spans="1:7" ht="39">
      <c r="A38" s="94" t="s">
        <v>220</v>
      </c>
      <c r="B38" s="95" t="s">
        <v>61</v>
      </c>
      <c r="C38" s="95" t="s">
        <v>40</v>
      </c>
      <c r="D38" s="95"/>
      <c r="E38" s="96"/>
      <c r="F38" s="95"/>
      <c r="G38" s="73">
        <f>G39</f>
        <v>85.7</v>
      </c>
    </row>
    <row r="39" spans="1:7" ht="39">
      <c r="A39" s="86" t="s">
        <v>54</v>
      </c>
      <c r="B39" s="79" t="s">
        <v>61</v>
      </c>
      <c r="C39" s="79" t="s">
        <v>40</v>
      </c>
      <c r="D39" s="79" t="s">
        <v>33</v>
      </c>
      <c r="E39" s="80" t="s">
        <v>160</v>
      </c>
      <c r="F39" s="79"/>
      <c r="G39" s="81">
        <v>85.7</v>
      </c>
    </row>
    <row r="40" spans="1:7" ht="26.25">
      <c r="A40" s="49" t="s">
        <v>73</v>
      </c>
      <c r="B40" s="79" t="s">
        <v>61</v>
      </c>
      <c r="C40" s="79" t="s">
        <v>40</v>
      </c>
      <c r="D40" s="79" t="s">
        <v>33</v>
      </c>
      <c r="E40" s="80" t="s">
        <v>160</v>
      </c>
      <c r="F40" s="79" t="s">
        <v>72</v>
      </c>
      <c r="G40" s="81">
        <v>85.7</v>
      </c>
    </row>
    <row r="41" spans="1:7" ht="26.25">
      <c r="A41" s="25" t="s">
        <v>43</v>
      </c>
      <c r="B41" s="23" t="s">
        <v>61</v>
      </c>
      <c r="C41" s="23" t="s">
        <v>33</v>
      </c>
      <c r="D41" s="23" t="s">
        <v>137</v>
      </c>
      <c r="E41" s="24"/>
      <c r="F41" s="23"/>
      <c r="G41" s="71">
        <f>G42</f>
        <v>25</v>
      </c>
    </row>
    <row r="42" spans="1:7" ht="14.25">
      <c r="A42" s="27" t="s">
        <v>42</v>
      </c>
      <c r="B42" s="26" t="s">
        <v>61</v>
      </c>
      <c r="C42" s="26" t="s">
        <v>33</v>
      </c>
      <c r="D42" s="26">
        <v>10</v>
      </c>
      <c r="E42" s="28"/>
      <c r="F42" s="26"/>
      <c r="G42" s="70">
        <f>G43</f>
        <v>25</v>
      </c>
    </row>
    <row r="43" spans="1:7" ht="45.75" customHeight="1">
      <c r="A43" s="27" t="s">
        <v>62</v>
      </c>
      <c r="B43" s="26" t="s">
        <v>61</v>
      </c>
      <c r="C43" s="26" t="s">
        <v>33</v>
      </c>
      <c r="D43" s="26">
        <v>10</v>
      </c>
      <c r="E43" s="28" t="s">
        <v>262</v>
      </c>
      <c r="F43" s="26"/>
      <c r="G43" s="70">
        <f>G44</f>
        <v>25</v>
      </c>
    </row>
    <row r="44" spans="1:7" ht="40.5" customHeight="1">
      <c r="A44" s="49" t="s">
        <v>114</v>
      </c>
      <c r="B44" s="26" t="s">
        <v>61</v>
      </c>
      <c r="C44" s="26" t="s">
        <v>33</v>
      </c>
      <c r="D44" s="26">
        <v>10</v>
      </c>
      <c r="E44" s="28" t="s">
        <v>132</v>
      </c>
      <c r="F44" s="26" t="s">
        <v>75</v>
      </c>
      <c r="G44" s="70">
        <v>25</v>
      </c>
    </row>
    <row r="45" spans="1:7" ht="14.25">
      <c r="A45" s="63" t="s">
        <v>221</v>
      </c>
      <c r="B45" s="23" t="s">
        <v>61</v>
      </c>
      <c r="C45" s="23" t="s">
        <v>36</v>
      </c>
      <c r="D45" s="23" t="s">
        <v>137</v>
      </c>
      <c r="E45" s="24"/>
      <c r="F45" s="23"/>
      <c r="G45" s="71">
        <v>1382.8</v>
      </c>
    </row>
    <row r="46" spans="1:7" ht="14.25">
      <c r="A46" s="49" t="s">
        <v>94</v>
      </c>
      <c r="B46" s="26" t="s">
        <v>61</v>
      </c>
      <c r="C46" s="26" t="s">
        <v>36</v>
      </c>
      <c r="D46" s="26" t="s">
        <v>95</v>
      </c>
      <c r="E46" s="28"/>
      <c r="F46" s="26"/>
      <c r="G46" s="70">
        <f>G47+G49+G51</f>
        <v>1232.9</v>
      </c>
    </row>
    <row r="47" spans="1:7" ht="82.5" customHeight="1">
      <c r="A47" s="49" t="s">
        <v>215</v>
      </c>
      <c r="B47" s="26" t="s">
        <v>61</v>
      </c>
      <c r="C47" s="26" t="s">
        <v>36</v>
      </c>
      <c r="D47" s="26" t="s">
        <v>95</v>
      </c>
      <c r="E47" s="28" t="s">
        <v>133</v>
      </c>
      <c r="F47" s="26"/>
      <c r="G47" s="70">
        <f>G48</f>
        <v>696.7</v>
      </c>
    </row>
    <row r="48" spans="1:7" ht="43.5" customHeight="1">
      <c r="A48" s="49" t="s">
        <v>114</v>
      </c>
      <c r="B48" s="26" t="s">
        <v>61</v>
      </c>
      <c r="C48" s="26" t="s">
        <v>36</v>
      </c>
      <c r="D48" s="26" t="s">
        <v>95</v>
      </c>
      <c r="E48" s="28" t="s">
        <v>133</v>
      </c>
      <c r="F48" s="26" t="s">
        <v>75</v>
      </c>
      <c r="G48" s="70">
        <v>696.7</v>
      </c>
    </row>
    <row r="49" spans="1:7" ht="79.5" customHeight="1">
      <c r="A49" s="49" t="s">
        <v>216</v>
      </c>
      <c r="B49" s="26" t="s">
        <v>61</v>
      </c>
      <c r="C49" s="26" t="s">
        <v>36</v>
      </c>
      <c r="D49" s="26" t="s">
        <v>95</v>
      </c>
      <c r="E49" s="28" t="s">
        <v>134</v>
      </c>
      <c r="F49" s="26"/>
      <c r="G49" s="70">
        <v>268.1</v>
      </c>
    </row>
    <row r="50" spans="1:7" ht="55.5" customHeight="1">
      <c r="A50" s="49" t="s">
        <v>114</v>
      </c>
      <c r="B50" s="26" t="s">
        <v>61</v>
      </c>
      <c r="C50" s="26" t="s">
        <v>135</v>
      </c>
      <c r="D50" s="26" t="s">
        <v>136</v>
      </c>
      <c r="E50" s="28" t="s">
        <v>134</v>
      </c>
      <c r="F50" s="26" t="s">
        <v>75</v>
      </c>
      <c r="G50" s="70">
        <v>268.1</v>
      </c>
    </row>
    <row r="51" spans="1:7" ht="84" customHeight="1">
      <c r="A51" s="49" t="s">
        <v>237</v>
      </c>
      <c r="B51" s="26" t="s">
        <v>61</v>
      </c>
      <c r="C51" s="26" t="s">
        <v>36</v>
      </c>
      <c r="D51" s="26" t="s">
        <v>95</v>
      </c>
      <c r="E51" s="28" t="s">
        <v>238</v>
      </c>
      <c r="F51" s="26"/>
      <c r="G51" s="70">
        <v>268.1</v>
      </c>
    </row>
    <row r="52" spans="1:7" ht="55.5" customHeight="1">
      <c r="A52" s="49" t="s">
        <v>114</v>
      </c>
      <c r="B52" s="26" t="s">
        <v>61</v>
      </c>
      <c r="C52" s="26" t="s">
        <v>36</v>
      </c>
      <c r="D52" s="26" t="s">
        <v>95</v>
      </c>
      <c r="E52" s="28" t="s">
        <v>238</v>
      </c>
      <c r="F52" s="26" t="s">
        <v>75</v>
      </c>
      <c r="G52" s="70">
        <v>268.1</v>
      </c>
    </row>
    <row r="53" spans="1:7" ht="55.5" customHeight="1">
      <c r="A53" s="49" t="s">
        <v>232</v>
      </c>
      <c r="B53" s="26" t="s">
        <v>61</v>
      </c>
      <c r="C53" s="26" t="s">
        <v>36</v>
      </c>
      <c r="D53" s="26" t="s">
        <v>233</v>
      </c>
      <c r="E53" s="28"/>
      <c r="F53" s="26"/>
      <c r="G53" s="70">
        <v>149.9</v>
      </c>
    </row>
    <row r="54" spans="1:7" ht="55.5" customHeight="1">
      <c r="A54" s="49" t="s">
        <v>239</v>
      </c>
      <c r="B54" s="26" t="s">
        <v>61</v>
      </c>
      <c r="C54" s="26" t="s">
        <v>36</v>
      </c>
      <c r="D54" s="26" t="s">
        <v>233</v>
      </c>
      <c r="E54" s="28" t="s">
        <v>235</v>
      </c>
      <c r="F54" s="26"/>
      <c r="G54" s="70">
        <v>93</v>
      </c>
    </row>
    <row r="55" spans="1:7" ht="55.5" customHeight="1">
      <c r="A55" s="49" t="s">
        <v>114</v>
      </c>
      <c r="B55" s="26" t="s">
        <v>61</v>
      </c>
      <c r="C55" s="26" t="s">
        <v>36</v>
      </c>
      <c r="D55" s="26" t="s">
        <v>233</v>
      </c>
      <c r="E55" s="28" t="s">
        <v>235</v>
      </c>
      <c r="F55" s="26" t="s">
        <v>75</v>
      </c>
      <c r="G55" s="70">
        <v>93</v>
      </c>
    </row>
    <row r="56" spans="1:7" ht="55.5" customHeight="1">
      <c r="A56" s="49" t="s">
        <v>251</v>
      </c>
      <c r="B56" s="26" t="s">
        <v>61</v>
      </c>
      <c r="C56" s="26" t="s">
        <v>36</v>
      </c>
      <c r="D56" s="26" t="s">
        <v>233</v>
      </c>
      <c r="E56" s="28" t="s">
        <v>249</v>
      </c>
      <c r="F56" s="26"/>
      <c r="G56" s="70">
        <v>56.9</v>
      </c>
    </row>
    <row r="57" spans="1:7" ht="55.5" customHeight="1">
      <c r="A57" s="49" t="s">
        <v>114</v>
      </c>
      <c r="B57" s="26" t="s">
        <v>61</v>
      </c>
      <c r="C57" s="26" t="s">
        <v>36</v>
      </c>
      <c r="D57" s="26" t="s">
        <v>233</v>
      </c>
      <c r="E57" s="28" t="s">
        <v>249</v>
      </c>
      <c r="F57" s="26" t="s">
        <v>75</v>
      </c>
      <c r="G57" s="70">
        <v>56.9</v>
      </c>
    </row>
    <row r="58" spans="1:7" ht="14.25">
      <c r="A58" s="25" t="s">
        <v>41</v>
      </c>
      <c r="B58" s="23" t="s">
        <v>61</v>
      </c>
      <c r="C58" s="23" t="s">
        <v>38</v>
      </c>
      <c r="D58" s="23"/>
      <c r="E58" s="24"/>
      <c r="F58" s="23"/>
      <c r="G58" s="71">
        <f>G59</f>
        <v>503.5</v>
      </c>
    </row>
    <row r="59" spans="1:7" ht="14.25">
      <c r="A59" s="27" t="s">
        <v>39</v>
      </c>
      <c r="B59" s="26" t="s">
        <v>61</v>
      </c>
      <c r="C59" s="26" t="s">
        <v>38</v>
      </c>
      <c r="D59" s="26" t="s">
        <v>33</v>
      </c>
      <c r="E59" s="28"/>
      <c r="F59" s="26"/>
      <c r="G59" s="70">
        <v>503.5</v>
      </c>
    </row>
    <row r="60" spans="1:7" ht="30" customHeight="1">
      <c r="A60" s="27" t="s">
        <v>167</v>
      </c>
      <c r="B60" s="26" t="s">
        <v>61</v>
      </c>
      <c r="C60" s="26" t="s">
        <v>38</v>
      </c>
      <c r="D60" s="26" t="s">
        <v>33</v>
      </c>
      <c r="E60" s="28" t="s">
        <v>217</v>
      </c>
      <c r="F60" s="26"/>
      <c r="G60" s="70">
        <v>478.9</v>
      </c>
    </row>
    <row r="61" spans="1:7" ht="44.25" customHeight="1">
      <c r="A61" s="49" t="s">
        <v>114</v>
      </c>
      <c r="B61" s="26" t="s">
        <v>61</v>
      </c>
      <c r="C61" s="26" t="s">
        <v>38</v>
      </c>
      <c r="D61" s="26" t="s">
        <v>33</v>
      </c>
      <c r="E61" s="28" t="s">
        <v>217</v>
      </c>
      <c r="F61" s="26" t="s">
        <v>75</v>
      </c>
      <c r="G61" s="70">
        <v>478.9</v>
      </c>
    </row>
    <row r="62" spans="1:7" ht="44.25" customHeight="1">
      <c r="A62" s="49" t="s">
        <v>256</v>
      </c>
      <c r="B62" s="26" t="s">
        <v>61</v>
      </c>
      <c r="C62" s="26" t="s">
        <v>38</v>
      </c>
      <c r="D62" s="26" t="s">
        <v>33</v>
      </c>
      <c r="E62" s="28" t="s">
        <v>257</v>
      </c>
      <c r="F62" s="26"/>
      <c r="G62" s="70">
        <v>24.6</v>
      </c>
    </row>
    <row r="63" spans="1:7" ht="44.25" customHeight="1">
      <c r="A63" s="49" t="s">
        <v>114</v>
      </c>
      <c r="B63" s="26" t="s">
        <v>61</v>
      </c>
      <c r="C63" s="26" t="s">
        <v>38</v>
      </c>
      <c r="D63" s="26" t="s">
        <v>33</v>
      </c>
      <c r="E63" s="28" t="s">
        <v>257</v>
      </c>
      <c r="F63" s="26" t="s">
        <v>75</v>
      </c>
      <c r="G63" s="70">
        <v>24.6</v>
      </c>
    </row>
    <row r="64" spans="1:7" ht="14.25">
      <c r="A64" s="25" t="s">
        <v>53</v>
      </c>
      <c r="B64" s="23" t="s">
        <v>61</v>
      </c>
      <c r="C64" s="23" t="s">
        <v>37</v>
      </c>
      <c r="D64" s="23"/>
      <c r="E64" s="24"/>
      <c r="F64" s="23"/>
      <c r="G64" s="73">
        <f>G65</f>
        <v>3741.2</v>
      </c>
    </row>
    <row r="65" spans="1:7" ht="14.25">
      <c r="A65" s="27" t="s">
        <v>161</v>
      </c>
      <c r="B65" s="26" t="s">
        <v>61</v>
      </c>
      <c r="C65" s="26" t="s">
        <v>37</v>
      </c>
      <c r="D65" s="26" t="s">
        <v>32</v>
      </c>
      <c r="E65" s="28"/>
      <c r="F65" s="26"/>
      <c r="G65" s="81">
        <v>3741.2</v>
      </c>
    </row>
    <row r="66" spans="1:7" ht="39">
      <c r="A66" s="20" t="s">
        <v>139</v>
      </c>
      <c r="B66" s="26" t="s">
        <v>61</v>
      </c>
      <c r="C66" s="26" t="s">
        <v>37</v>
      </c>
      <c r="D66" s="26" t="s">
        <v>32</v>
      </c>
      <c r="E66" s="28" t="s">
        <v>162</v>
      </c>
      <c r="F66" s="26"/>
      <c r="G66" s="100">
        <v>3621.9</v>
      </c>
    </row>
    <row r="67" spans="1:7" ht="52.5">
      <c r="A67" s="20" t="s">
        <v>141</v>
      </c>
      <c r="B67" s="26" t="s">
        <v>61</v>
      </c>
      <c r="C67" s="26" t="s">
        <v>37</v>
      </c>
      <c r="D67" s="26" t="s">
        <v>32</v>
      </c>
      <c r="E67" s="28" t="s">
        <v>263</v>
      </c>
      <c r="F67" s="26"/>
      <c r="G67" s="100">
        <v>3621.9</v>
      </c>
    </row>
    <row r="68" spans="1:7" ht="27" customHeight="1">
      <c r="A68" s="20" t="s">
        <v>87</v>
      </c>
      <c r="B68" s="26" t="s">
        <v>61</v>
      </c>
      <c r="C68" s="26" t="s">
        <v>37</v>
      </c>
      <c r="D68" s="26" t="s">
        <v>32</v>
      </c>
      <c r="E68" s="28" t="s">
        <v>163</v>
      </c>
      <c r="F68" s="26" t="s">
        <v>88</v>
      </c>
      <c r="G68" s="100">
        <v>2055.6</v>
      </c>
    </row>
    <row r="69" spans="1:7" ht="66.75" customHeight="1">
      <c r="A69" s="86" t="s">
        <v>255</v>
      </c>
      <c r="B69" s="26" t="s">
        <v>61</v>
      </c>
      <c r="C69" s="26" t="s">
        <v>37</v>
      </c>
      <c r="D69" s="26" t="s">
        <v>32</v>
      </c>
      <c r="E69" s="28" t="s">
        <v>258</v>
      </c>
      <c r="F69" s="26"/>
      <c r="G69" s="100">
        <v>1566.3</v>
      </c>
    </row>
    <row r="70" spans="1:7" ht="27" customHeight="1">
      <c r="A70" s="86" t="s">
        <v>97</v>
      </c>
      <c r="B70" s="26" t="s">
        <v>61</v>
      </c>
      <c r="C70" s="26" t="s">
        <v>37</v>
      </c>
      <c r="D70" s="26" t="s">
        <v>32</v>
      </c>
      <c r="E70" s="28" t="s">
        <v>258</v>
      </c>
      <c r="F70" s="26" t="s">
        <v>98</v>
      </c>
      <c r="G70" s="100">
        <v>1566.3</v>
      </c>
    </row>
    <row r="71" spans="1:7" ht="27" customHeight="1">
      <c r="A71" s="20" t="s">
        <v>175</v>
      </c>
      <c r="B71" s="26" t="s">
        <v>61</v>
      </c>
      <c r="C71" s="26" t="s">
        <v>37</v>
      </c>
      <c r="D71" s="26" t="s">
        <v>32</v>
      </c>
      <c r="E71" s="28" t="s">
        <v>165</v>
      </c>
      <c r="F71" s="26"/>
      <c r="G71" s="100">
        <v>119.3</v>
      </c>
    </row>
    <row r="72" spans="1:7" ht="27" customHeight="1">
      <c r="A72" s="20" t="s">
        <v>87</v>
      </c>
      <c r="B72" s="26" t="s">
        <v>61</v>
      </c>
      <c r="C72" s="26" t="s">
        <v>37</v>
      </c>
      <c r="D72" s="26" t="s">
        <v>32</v>
      </c>
      <c r="E72" s="28" t="s">
        <v>165</v>
      </c>
      <c r="F72" s="26" t="s">
        <v>88</v>
      </c>
      <c r="G72" s="100">
        <v>119.3</v>
      </c>
    </row>
    <row r="73" spans="1:7" ht="14.25">
      <c r="A73" s="25" t="s">
        <v>35</v>
      </c>
      <c r="B73" s="23" t="s">
        <v>61</v>
      </c>
      <c r="C73" s="23">
        <v>10</v>
      </c>
      <c r="D73" s="23"/>
      <c r="E73" s="24"/>
      <c r="F73" s="23"/>
      <c r="G73" s="71">
        <f>G74+I71</f>
        <v>184</v>
      </c>
    </row>
    <row r="74" spans="1:7" ht="14.25">
      <c r="A74" s="78" t="s">
        <v>34</v>
      </c>
      <c r="B74" s="75" t="s">
        <v>61</v>
      </c>
      <c r="C74" s="75">
        <v>10</v>
      </c>
      <c r="D74" s="75" t="s">
        <v>32</v>
      </c>
      <c r="E74" s="76"/>
      <c r="F74" s="75"/>
      <c r="G74" s="77">
        <v>184</v>
      </c>
    </row>
    <row r="75" spans="1:7" ht="39.75" customHeight="1">
      <c r="A75" s="27" t="s">
        <v>145</v>
      </c>
      <c r="B75" s="26" t="s">
        <v>61</v>
      </c>
      <c r="C75" s="26" t="s">
        <v>77</v>
      </c>
      <c r="D75" s="26" t="s">
        <v>32</v>
      </c>
      <c r="E75" s="28" t="s">
        <v>164</v>
      </c>
      <c r="F75" s="26"/>
      <c r="G75" s="70">
        <v>184</v>
      </c>
    </row>
    <row r="76" spans="1:7" ht="39">
      <c r="A76" s="49" t="s">
        <v>214</v>
      </c>
      <c r="B76" s="26" t="s">
        <v>61</v>
      </c>
      <c r="C76" s="26">
        <v>10</v>
      </c>
      <c r="D76" s="26" t="s">
        <v>32</v>
      </c>
      <c r="E76" s="28" t="s">
        <v>164</v>
      </c>
      <c r="F76" s="26" t="s">
        <v>90</v>
      </c>
      <c r="G76" s="70">
        <v>184</v>
      </c>
    </row>
    <row r="77" spans="1:7" ht="14.25">
      <c r="A77" s="25" t="s">
        <v>101</v>
      </c>
      <c r="B77" s="23" t="s">
        <v>61</v>
      </c>
      <c r="C77" s="23">
        <v>11</v>
      </c>
      <c r="D77" s="23"/>
      <c r="E77" s="24"/>
      <c r="F77" s="23"/>
      <c r="G77" s="71">
        <f>G78</f>
        <v>211</v>
      </c>
    </row>
    <row r="78" spans="1:7" ht="14.25">
      <c r="A78" s="27" t="s">
        <v>102</v>
      </c>
      <c r="B78" s="26" t="s">
        <v>61</v>
      </c>
      <c r="C78" s="26">
        <v>11</v>
      </c>
      <c r="D78" s="26" t="s">
        <v>32</v>
      </c>
      <c r="E78" s="28"/>
      <c r="F78" s="26"/>
      <c r="G78" s="18">
        <f>G79</f>
        <v>211</v>
      </c>
    </row>
    <row r="79" spans="1:7" ht="66">
      <c r="A79" s="27" t="s">
        <v>148</v>
      </c>
      <c r="B79" s="79" t="s">
        <v>61</v>
      </c>
      <c r="C79" s="79">
        <v>11</v>
      </c>
      <c r="D79" s="79" t="s">
        <v>32</v>
      </c>
      <c r="E79" s="80" t="s">
        <v>149</v>
      </c>
      <c r="F79" s="79"/>
      <c r="G79" s="64">
        <f>G80</f>
        <v>211</v>
      </c>
    </row>
    <row r="80" spans="1:7" ht="14.25">
      <c r="A80" s="97" t="s">
        <v>97</v>
      </c>
      <c r="B80" s="98" t="s">
        <v>61</v>
      </c>
      <c r="C80" s="98">
        <v>11</v>
      </c>
      <c r="D80" s="98" t="s">
        <v>32</v>
      </c>
      <c r="E80" s="99" t="s">
        <v>149</v>
      </c>
      <c r="F80" s="98" t="s">
        <v>98</v>
      </c>
      <c r="G80" s="18">
        <v>211</v>
      </c>
    </row>
    <row r="81" spans="1:7" ht="14.25">
      <c r="A81" s="53" t="s">
        <v>31</v>
      </c>
      <c r="B81" s="66"/>
      <c r="C81" s="66"/>
      <c r="D81" s="66"/>
      <c r="E81" s="66"/>
      <c r="F81" s="66"/>
      <c r="G81" s="65">
        <f>G77+G73+G64+G58+G45+G41+G38+G8</f>
        <v>10662.4</v>
      </c>
    </row>
    <row r="82" ht="14.25">
      <c r="G82" s="47"/>
    </row>
  </sheetData>
  <sheetProtection/>
  <mergeCells count="10">
    <mergeCell ref="A3:G4"/>
    <mergeCell ref="B1:G1"/>
    <mergeCell ref="G5:G6"/>
    <mergeCell ref="A5:A6"/>
    <mergeCell ref="B5:B6"/>
    <mergeCell ref="C5:C6"/>
    <mergeCell ref="D5:D6"/>
    <mergeCell ref="E5:E6"/>
    <mergeCell ref="F5:F6"/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2018-10-31T09:09:22Z</cp:lastPrinted>
  <dcterms:created xsi:type="dcterms:W3CDTF">2012-11-06T06:43:51Z</dcterms:created>
  <dcterms:modified xsi:type="dcterms:W3CDTF">2018-10-31T09:10:11Z</dcterms:modified>
  <cp:category/>
  <cp:version/>
  <cp:contentType/>
  <cp:contentStatus/>
</cp:coreProperties>
</file>